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voestalpine-my.sharepoint.com/personal/david_silhavy_voestalpine_com/Documents/Plocha/DAVID - PRACOVNÍ MATERIÁLY/EXTRALIGA/ČESKÉ BUDĚJOVICE/"/>
    </mc:Choice>
  </mc:AlternateContent>
  <xr:revisionPtr revIDLastSave="216" documentId="13_ncr:1_{9162E1DD-3D33-4408-82F6-6EACA154FD8C}" xr6:coauthVersionLast="47" xr6:coauthVersionMax="47" xr10:uidLastSave="{02890A01-1E3E-446E-8FB0-313B7B2A7052}"/>
  <bookViews>
    <workbookView xWindow="-108" yWindow="-108" windowWidth="23256" windowHeight="12576" tabRatio="911" xr2:uid="{00000000-000D-0000-FFFF-FFFF00000000}"/>
  </bookViews>
  <sheets>
    <sheet name="DOMINIK SIMON" sheetId="61" r:id="rId1"/>
    <sheet name="FILIP PETRÁSEK" sheetId="60" r:id="rId2"/>
    <sheet name="JAN ORDOŠ" sheetId="59" r:id="rId3"/>
    <sheet name="BRANT HARRIS" sheetId="58" r:id="rId4"/>
    <sheet name="Adam Kubík" sheetId="57" r:id="rId5"/>
    <sheet name="MATYÁŠ HUMENÍK" sheetId="56" r:id="rId6"/>
    <sheet name="Martin BERÁNEK # 56" sheetId="55" r:id="rId7"/>
    <sheet name="MILAN GULAŠ # 77" sheetId="24" r:id="rId8"/>
    <sheet name="LUKÁŠ PECH # 23" sheetId="29" r:id="rId9"/>
    <sheet name="FILIP PŘIKRYL # 87" sheetId="40" r:id="rId10"/>
    <sheet name="LUKÁŠ VOPELKA # 90" sheetId="46" r:id="rId11"/>
    <sheet name="JAKUB VALSKÝ # 71" sheetId="30" r:id="rId12"/>
    <sheet name="MATĚJ TOMAN # 20" sheetId="38" r:id="rId13"/>
    <sheet name="SOUHRN" sheetId="12" r:id="rId14"/>
    <sheet name="MARTIN HANZL # 79" sheetId="25" r:id="rId15"/>
    <sheet name="Tomáš Chlubna" sheetId="23" r:id="rId16"/>
    <sheet name="MARCEL KŘÍŽ" sheetId="54" r:id="rId17"/>
    <sheet name="JOSEF KOLÁČEK" sheetId="34" r:id="rId18"/>
  </sheets>
  <definedNames>
    <definedName name="_xlnm._FilterDatabase" localSheetId="4" hidden="1">'Adam Kubík'!$A$1:$BE$1</definedName>
    <definedName name="_xlnm._FilterDatabase" localSheetId="3" hidden="1">'BRANT HARRIS'!$A$1:$BE$1</definedName>
    <definedName name="_xlnm._FilterDatabase" localSheetId="0" hidden="1">'DOMINIK SIMON'!$A$1:$BE$1</definedName>
    <definedName name="_xlnm._FilterDatabase" localSheetId="1" hidden="1">'FILIP PETRÁSEK'!$A$1:$BE$1</definedName>
    <definedName name="_xlnm._FilterDatabase" localSheetId="9" hidden="1">'FILIP PŘIKRYL # 87'!$A$1:$BE$1</definedName>
    <definedName name="_xlnm._FilterDatabase" localSheetId="11" hidden="1">'JAKUB VALSKÝ # 71'!$A$1:$BE$1</definedName>
    <definedName name="_xlnm._FilterDatabase" localSheetId="2" hidden="1">'JAN ORDOŠ'!$A$1:$BE$1</definedName>
    <definedName name="_xlnm._FilterDatabase" localSheetId="17" hidden="1">'JOSEF KOLÁČEK'!$A$1:$AI$1</definedName>
    <definedName name="_xlnm._FilterDatabase" localSheetId="8" hidden="1">'LUKÁŠ PECH # 23'!$A$1:$AI$1</definedName>
    <definedName name="_xlnm._FilterDatabase" localSheetId="10" hidden="1">'LUKÁŠ VOPELKA # 90'!$A$1:$BE$1</definedName>
    <definedName name="_xlnm._FilterDatabase" localSheetId="6" hidden="1">'Martin BERÁNEK # 56'!$A$1:$BE$1</definedName>
    <definedName name="_xlnm._FilterDatabase" localSheetId="14" hidden="1">'MARTIN HANZL # 79'!$A$1:$BE$1</definedName>
    <definedName name="_xlnm._FilterDatabase" localSheetId="12" hidden="1">'MATĚJ TOMAN # 20'!$A$1:$BE$1</definedName>
    <definedName name="_xlnm._FilterDatabase" localSheetId="5" hidden="1">'MATYÁŠ HUMENÍK'!$A$1:$BE$1</definedName>
    <definedName name="_xlnm._FilterDatabase" localSheetId="7" hidden="1">'MILAN GULAŠ # 77'!$A$1:$AJ$1</definedName>
    <definedName name="_xlnm._FilterDatabase" localSheetId="13" hidden="1">SOUHRN!$A$1:$AJ$75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0" l="1"/>
  <c r="B32" i="30"/>
  <c r="D32" i="30" s="1"/>
  <c r="D31" i="30"/>
  <c r="C31" i="30"/>
  <c r="B31" i="30"/>
  <c r="E31" i="30" s="1"/>
  <c r="C22" i="61"/>
  <c r="B22" i="61"/>
  <c r="D22" i="61" s="1"/>
  <c r="D21" i="61"/>
  <c r="C21" i="61"/>
  <c r="B21" i="61"/>
  <c r="E22" i="61" s="1"/>
  <c r="AI3" i="61"/>
  <c r="AI4" i="61"/>
  <c r="AI5" i="61"/>
  <c r="AI6" i="61"/>
  <c r="AI7" i="61"/>
  <c r="AI8" i="61"/>
  <c r="AI9" i="61"/>
  <c r="AI10" i="61"/>
  <c r="AI11" i="61"/>
  <c r="AI12" i="61"/>
  <c r="AI13" i="61"/>
  <c r="AI14" i="61"/>
  <c r="AI15" i="61"/>
  <c r="AI16" i="61"/>
  <c r="B19" i="61"/>
  <c r="E19" i="61" s="1"/>
  <c r="C19" i="61"/>
  <c r="D19" i="61"/>
  <c r="D20" i="61" s="1"/>
  <c r="B20" i="61"/>
  <c r="E20" i="61" s="1"/>
  <c r="C20" i="61"/>
  <c r="E32" i="30" l="1"/>
  <c r="E21" i="61"/>
  <c r="C15" i="60" l="1"/>
  <c r="B15" i="60"/>
  <c r="D14" i="60"/>
  <c r="C14" i="60"/>
  <c r="B14" i="60"/>
  <c r="AI11" i="60"/>
  <c r="AI10" i="60"/>
  <c r="AI9" i="60"/>
  <c r="AI8" i="60"/>
  <c r="AI7" i="60"/>
  <c r="AI6" i="60"/>
  <c r="AI5" i="60"/>
  <c r="AI4" i="60"/>
  <c r="AI3" i="60"/>
  <c r="C24" i="59"/>
  <c r="B24" i="59"/>
  <c r="D24" i="59" s="1"/>
  <c r="D23" i="59"/>
  <c r="C23" i="59"/>
  <c r="B23" i="59"/>
  <c r="E24" i="59" s="1"/>
  <c r="AI3" i="59"/>
  <c r="AI4" i="59"/>
  <c r="AI5" i="59"/>
  <c r="AI6" i="59"/>
  <c r="AI7" i="59"/>
  <c r="AI8" i="59"/>
  <c r="AI9" i="59"/>
  <c r="AI10" i="59"/>
  <c r="AI11" i="59"/>
  <c r="AI12" i="59"/>
  <c r="AI13" i="59"/>
  <c r="AI14" i="59"/>
  <c r="AI15" i="59"/>
  <c r="AI16" i="59"/>
  <c r="AI17" i="59"/>
  <c r="B20" i="59"/>
  <c r="E20" i="59" s="1"/>
  <c r="C20" i="59"/>
  <c r="D20" i="59"/>
  <c r="B21" i="59"/>
  <c r="E21" i="59" s="1"/>
  <c r="C21" i="59"/>
  <c r="D21" i="59"/>
  <c r="B22" i="59"/>
  <c r="D22" i="59" s="1"/>
  <c r="C22" i="59"/>
  <c r="E14" i="60" l="1"/>
  <c r="E15" i="60"/>
  <c r="D15" i="60"/>
  <c r="E23" i="59"/>
  <c r="E22" i="59"/>
  <c r="C16" i="54" l="1"/>
  <c r="B16" i="54"/>
  <c r="E16" i="54" s="1"/>
  <c r="D15" i="54"/>
  <c r="C15" i="54"/>
  <c r="B15" i="54"/>
  <c r="E15" i="54" s="1"/>
  <c r="C17" i="23"/>
  <c r="B17" i="23"/>
  <c r="D17" i="23" s="1"/>
  <c r="D16" i="23"/>
  <c r="C16" i="23"/>
  <c r="B16" i="23"/>
  <c r="E16" i="23" s="1"/>
  <c r="C21" i="58"/>
  <c r="B21" i="58"/>
  <c r="D21" i="58" s="1"/>
  <c r="D20" i="58"/>
  <c r="C20" i="58"/>
  <c r="B20" i="58"/>
  <c r="E20" i="58" s="1"/>
  <c r="AI15" i="58"/>
  <c r="AI14" i="58"/>
  <c r="AI13" i="58"/>
  <c r="AI12" i="58"/>
  <c r="AI11" i="58"/>
  <c r="AI10" i="58"/>
  <c r="AI9" i="58"/>
  <c r="AI8" i="58"/>
  <c r="AI7" i="58"/>
  <c r="AI6" i="58"/>
  <c r="AI5" i="58"/>
  <c r="AI4" i="58"/>
  <c r="AI3" i="58"/>
  <c r="C30" i="24"/>
  <c r="B30" i="24"/>
  <c r="D30" i="24" s="1"/>
  <c r="D29" i="24"/>
  <c r="C29" i="24"/>
  <c r="B29" i="24"/>
  <c r="E29" i="24" s="1"/>
  <c r="C16" i="38"/>
  <c r="B16" i="38"/>
  <c r="E16" i="38" s="1"/>
  <c r="D15" i="38"/>
  <c r="D16" i="38" s="1"/>
  <c r="C15" i="38"/>
  <c r="B15" i="38"/>
  <c r="E15" i="38" s="1"/>
  <c r="E24" i="46"/>
  <c r="C24" i="46"/>
  <c r="B24" i="46"/>
  <c r="D24" i="46" s="1"/>
  <c r="D23" i="46"/>
  <c r="C23" i="46"/>
  <c r="B23" i="46"/>
  <c r="E23" i="46" s="1"/>
  <c r="C20" i="40"/>
  <c r="B20" i="40"/>
  <c r="D20" i="40" s="1"/>
  <c r="D19" i="40"/>
  <c r="C19" i="40"/>
  <c r="B19" i="40"/>
  <c r="E19" i="40" s="1"/>
  <c r="C32" i="29"/>
  <c r="B32" i="29"/>
  <c r="D32" i="29" s="1"/>
  <c r="D31" i="29"/>
  <c r="C31" i="29"/>
  <c r="B31" i="29"/>
  <c r="E31" i="29" s="1"/>
  <c r="AI3" i="57"/>
  <c r="AI4" i="57"/>
  <c r="AI5" i="57"/>
  <c r="AI6" i="57"/>
  <c r="AI7" i="57"/>
  <c r="AI8" i="57"/>
  <c r="AI9" i="57"/>
  <c r="AI10" i="57"/>
  <c r="AI11" i="57"/>
  <c r="AI12" i="57"/>
  <c r="AI13" i="57"/>
  <c r="AI14" i="57"/>
  <c r="AI15" i="57"/>
  <c r="B20" i="57"/>
  <c r="C20" i="57"/>
  <c r="D20" i="57"/>
  <c r="E20" i="57"/>
  <c r="B21" i="57"/>
  <c r="C21" i="57"/>
  <c r="D21" i="57"/>
  <c r="E21" i="57"/>
  <c r="B22" i="57"/>
  <c r="D22" i="57" s="1"/>
  <c r="C22" i="57"/>
  <c r="E22" i="57"/>
  <c r="BV22" i="57"/>
  <c r="B23" i="57"/>
  <c r="E23" i="57" s="1"/>
  <c r="C23" i="57"/>
  <c r="D23" i="57"/>
  <c r="B24" i="57"/>
  <c r="E24" i="57" s="1"/>
  <c r="C24" i="57"/>
  <c r="D16" i="54" l="1"/>
  <c r="E17" i="23"/>
  <c r="E21" i="58"/>
  <c r="E30" i="24"/>
  <c r="E20" i="40"/>
  <c r="E32" i="29"/>
  <c r="D24" i="57"/>
  <c r="D17" i="34" l="1"/>
  <c r="C17" i="34"/>
  <c r="B17" i="34"/>
  <c r="D16" i="34"/>
  <c r="C16" i="34"/>
  <c r="B16" i="34"/>
  <c r="E17" i="34" s="1"/>
  <c r="C12" i="56"/>
  <c r="B12" i="56"/>
  <c r="D11" i="56"/>
  <c r="C11" i="56"/>
  <c r="B11" i="56"/>
  <c r="AI8" i="56"/>
  <c r="AI7" i="56"/>
  <c r="AI6" i="56"/>
  <c r="AI5" i="56"/>
  <c r="AI4" i="56"/>
  <c r="AI3" i="56"/>
  <c r="AI3" i="55"/>
  <c r="AI4" i="55"/>
  <c r="AI5" i="55"/>
  <c r="AI6" i="55"/>
  <c r="AI7" i="55"/>
  <c r="AI8" i="55"/>
  <c r="AI9" i="55"/>
  <c r="AI10" i="55"/>
  <c r="AI11" i="55"/>
  <c r="AI12" i="55"/>
  <c r="B15" i="55"/>
  <c r="E15" i="55" s="1"/>
  <c r="C15" i="55"/>
  <c r="D15" i="55"/>
  <c r="B16" i="55"/>
  <c r="E16" i="55" s="1"/>
  <c r="C16" i="55"/>
  <c r="D16" i="55"/>
  <c r="B17" i="55"/>
  <c r="E17" i="55" s="1"/>
  <c r="C17" i="55"/>
  <c r="D17" i="55"/>
  <c r="B18" i="55"/>
  <c r="D18" i="55" s="1"/>
  <c r="C18" i="55"/>
  <c r="B19" i="55"/>
  <c r="E19" i="55" s="1"/>
  <c r="C19" i="55"/>
  <c r="D19" i="55"/>
  <c r="B20" i="55"/>
  <c r="D20" i="55" s="1"/>
  <c r="C20" i="55"/>
  <c r="E16" i="34" l="1"/>
  <c r="D12" i="56"/>
  <c r="E12" i="56"/>
  <c r="E11" i="56"/>
  <c r="E20" i="55"/>
  <c r="E18" i="55"/>
  <c r="D26" i="25" l="1"/>
  <c r="C26" i="25"/>
  <c r="B26" i="25"/>
  <c r="D25" i="25"/>
  <c r="C25" i="25"/>
  <c r="B25" i="25"/>
  <c r="E26" i="25" s="1"/>
  <c r="C14" i="54"/>
  <c r="B14" i="54"/>
  <c r="D13" i="54"/>
  <c r="C13" i="54"/>
  <c r="B13" i="54"/>
  <c r="E13" i="54" s="1"/>
  <c r="AI9" i="40"/>
  <c r="E25" i="25" l="1"/>
  <c r="E14" i="54"/>
  <c r="D14" i="54"/>
  <c r="B30" i="30" l="1"/>
  <c r="C15" i="34"/>
  <c r="B15" i="34"/>
  <c r="C15" i="23"/>
  <c r="B15" i="23"/>
  <c r="C24" i="25"/>
  <c r="B24" i="25"/>
  <c r="C14" i="38"/>
  <c r="B14" i="38"/>
  <c r="C30" i="30"/>
  <c r="C22" i="46"/>
  <c r="B22" i="46"/>
  <c r="C18" i="40"/>
  <c r="B18" i="40"/>
  <c r="C30" i="29"/>
  <c r="B30" i="29"/>
  <c r="C28" i="24"/>
  <c r="B28" i="24"/>
  <c r="AI11" i="46" l="1"/>
  <c r="AI8" i="40"/>
  <c r="AI8" i="38" l="1"/>
  <c r="D21" i="46" l="1"/>
  <c r="D22" i="46" s="1"/>
  <c r="C21" i="46"/>
  <c r="B21" i="46"/>
  <c r="D17" i="40"/>
  <c r="D18" i="40" s="1"/>
  <c r="C17" i="40"/>
  <c r="B17" i="40"/>
  <c r="AI3" i="46"/>
  <c r="AI4" i="46"/>
  <c r="AI5" i="46"/>
  <c r="AI6" i="46"/>
  <c r="AI8" i="46"/>
  <c r="AI7" i="46"/>
  <c r="AI9" i="46"/>
  <c r="AI13" i="46"/>
  <c r="AI12" i="46"/>
  <c r="AI10" i="46"/>
  <c r="AI14" i="46"/>
  <c r="AI15" i="46"/>
  <c r="AI16" i="46"/>
  <c r="B19" i="46"/>
  <c r="E19" i="46" s="1"/>
  <c r="C19" i="46"/>
  <c r="D19" i="46"/>
  <c r="B20" i="46"/>
  <c r="E20" i="46" s="1"/>
  <c r="C20" i="46"/>
  <c r="D20" i="46"/>
  <c r="E21" i="46" l="1"/>
  <c r="E22" i="46"/>
  <c r="E17" i="40"/>
  <c r="E18" i="40"/>
  <c r="AI3" i="40" l="1"/>
  <c r="AI4" i="40"/>
  <c r="AI5" i="40"/>
  <c r="AI10" i="40"/>
  <c r="AI6" i="40"/>
  <c r="AI11" i="40"/>
  <c r="AI7" i="40"/>
  <c r="AI12" i="40"/>
  <c r="B15" i="40"/>
  <c r="E15" i="40" s="1"/>
  <c r="C15" i="40"/>
  <c r="D15" i="40"/>
  <c r="B16" i="40"/>
  <c r="E16" i="40" s="1"/>
  <c r="C16" i="40"/>
  <c r="D16" i="40"/>
  <c r="AI3" i="38" l="1"/>
  <c r="AI4" i="38"/>
  <c r="AI5" i="38"/>
  <c r="AI6" i="38"/>
  <c r="AI7" i="38"/>
  <c r="B11" i="38"/>
  <c r="E11" i="38" s="1"/>
  <c r="C11" i="38"/>
  <c r="D11" i="38"/>
  <c r="B12" i="38"/>
  <c r="E12" i="38" s="1"/>
  <c r="C12" i="38"/>
  <c r="D12" i="38"/>
  <c r="B13" i="38"/>
  <c r="E14" i="38" s="1"/>
  <c r="C13" i="38"/>
  <c r="D13" i="38"/>
  <c r="D14" i="38" s="1"/>
  <c r="E13" i="38" l="1"/>
  <c r="D14" i="34"/>
  <c r="D15" i="34" s="1"/>
  <c r="C14" i="34"/>
  <c r="B14" i="34"/>
  <c r="D14" i="23"/>
  <c r="D15" i="23" s="1"/>
  <c r="C14" i="23"/>
  <c r="B14" i="23"/>
  <c r="E15" i="23" s="1"/>
  <c r="D23" i="25"/>
  <c r="D24" i="25" s="1"/>
  <c r="C23" i="25"/>
  <c r="B23" i="25"/>
  <c r="D29" i="30"/>
  <c r="D30" i="30" s="1"/>
  <c r="C29" i="30"/>
  <c r="B29" i="30"/>
  <c r="D29" i="29"/>
  <c r="D30" i="29" s="1"/>
  <c r="C29" i="29"/>
  <c r="B29" i="29"/>
  <c r="D27" i="24"/>
  <c r="D28" i="24" s="1"/>
  <c r="C27" i="24"/>
  <c r="B27" i="24"/>
  <c r="AI5" i="34"/>
  <c r="E14" i="34" l="1"/>
  <c r="E15" i="34"/>
  <c r="E23" i="25"/>
  <c r="E24" i="25"/>
  <c r="E27" i="24"/>
  <c r="E28" i="24"/>
  <c r="E29" i="30"/>
  <c r="E30" i="30"/>
  <c r="E29" i="29"/>
  <c r="E30" i="29"/>
  <c r="E14" i="23"/>
  <c r="AI3" i="34"/>
  <c r="D13" i="34"/>
  <c r="C13" i="34"/>
  <c r="B13" i="34"/>
  <c r="E13" i="34" s="1"/>
  <c r="D13" i="23"/>
  <c r="C13" i="23"/>
  <c r="B13" i="23"/>
  <c r="D22" i="25"/>
  <c r="C22" i="25"/>
  <c r="B22" i="25"/>
  <c r="E22" i="25" s="1"/>
  <c r="D28" i="30"/>
  <c r="C28" i="30"/>
  <c r="B28" i="30"/>
  <c r="D28" i="29"/>
  <c r="C28" i="29"/>
  <c r="B28" i="29"/>
  <c r="E28" i="29" s="1"/>
  <c r="D26" i="24"/>
  <c r="C26" i="24"/>
  <c r="B26" i="24"/>
  <c r="E26" i="24" s="1"/>
  <c r="E28" i="30" l="1"/>
  <c r="E13" i="23"/>
  <c r="AI4" i="34" l="1"/>
  <c r="AI66" i="12"/>
  <c r="AI67" i="12"/>
  <c r="AI50" i="12"/>
  <c r="AI45" i="12"/>
  <c r="AI68" i="12"/>
  <c r="AI69" i="12"/>
  <c r="AI53" i="12"/>
  <c r="AI70" i="12"/>
  <c r="AI71" i="12"/>
  <c r="AI72" i="12"/>
  <c r="AI73" i="12"/>
  <c r="AI74" i="12"/>
  <c r="AI75" i="12"/>
  <c r="AI64" i="12"/>
  <c r="AI47" i="12"/>
  <c r="AI65" i="12"/>
  <c r="AI46" i="12" l="1"/>
  <c r="AI42" i="12"/>
  <c r="AI49" i="12"/>
  <c r="AI61" i="12"/>
  <c r="AI62" i="12"/>
  <c r="AI63" i="12"/>
  <c r="AI48" i="12"/>
  <c r="AI51" i="12"/>
  <c r="AI55" i="12"/>
  <c r="AI56" i="12"/>
  <c r="AI54" i="12"/>
  <c r="AI57" i="12"/>
  <c r="AI58" i="12"/>
  <c r="AI52" i="12"/>
  <c r="AI59" i="12"/>
  <c r="AI60" i="12"/>
  <c r="AI44" i="12"/>
  <c r="AI41" i="12"/>
  <c r="AI15" i="25" l="1"/>
  <c r="AI16" i="25" l="1"/>
  <c r="B26" i="30" l="1"/>
  <c r="AI3" i="30"/>
  <c r="AI4" i="30"/>
  <c r="AI6" i="30"/>
  <c r="AI5" i="30"/>
  <c r="AI7" i="30"/>
  <c r="AI9" i="30"/>
  <c r="AI8" i="30"/>
  <c r="AI10" i="30"/>
  <c r="AI12" i="30"/>
  <c r="AI11" i="30"/>
  <c r="AI13" i="30"/>
  <c r="AI16" i="30"/>
  <c r="AI17" i="30"/>
  <c r="AI14" i="30"/>
  <c r="AI18" i="30"/>
  <c r="AI19" i="30"/>
  <c r="AI20" i="30"/>
  <c r="AI15" i="30"/>
  <c r="AI21" i="30"/>
  <c r="C26" i="30"/>
  <c r="D26" i="30"/>
  <c r="E26" i="30" l="1"/>
  <c r="AI3" i="29"/>
  <c r="AI5" i="29"/>
  <c r="AI4" i="29"/>
  <c r="AI6" i="29"/>
  <c r="AI8" i="29"/>
  <c r="AI7" i="29"/>
  <c r="AI12" i="29"/>
  <c r="AI9" i="29"/>
  <c r="AI11" i="29"/>
  <c r="AI10" i="29"/>
  <c r="AI15" i="29"/>
  <c r="AI13" i="29"/>
  <c r="AI14" i="29"/>
  <c r="AI16" i="29"/>
  <c r="AI17" i="29"/>
  <c r="AI20" i="29"/>
  <c r="AI21" i="29"/>
  <c r="AI18" i="29"/>
  <c r="AI19" i="29"/>
  <c r="AI22" i="29"/>
  <c r="AI23" i="29"/>
  <c r="B27" i="29"/>
  <c r="E27" i="29" s="1"/>
  <c r="C27" i="29"/>
  <c r="D27" i="29"/>
  <c r="AI3" i="25" l="1"/>
  <c r="AI8" i="25"/>
  <c r="AI4" i="25"/>
  <c r="AI13" i="25"/>
  <c r="AI5" i="25"/>
  <c r="AI14" i="25"/>
  <c r="AI10" i="25"/>
  <c r="AI9" i="25"/>
  <c r="AI7" i="25"/>
  <c r="AI6" i="25"/>
  <c r="AI11" i="25"/>
  <c r="AI12" i="25"/>
  <c r="AI17" i="25"/>
  <c r="AI18" i="25"/>
  <c r="B21" i="25"/>
  <c r="C21" i="25"/>
  <c r="D21" i="25"/>
  <c r="E21" i="25" l="1"/>
  <c r="AI3" i="24" l="1"/>
  <c r="AI4" i="24"/>
  <c r="AI5" i="24"/>
  <c r="AI10" i="24"/>
  <c r="AI6" i="24"/>
  <c r="AI8" i="24"/>
  <c r="AI9" i="24"/>
  <c r="AI11" i="24"/>
  <c r="AI7" i="24"/>
  <c r="AI13" i="24"/>
  <c r="AI14" i="24"/>
  <c r="AI12" i="24"/>
  <c r="AI15" i="24"/>
  <c r="AI17" i="24"/>
  <c r="AI16" i="24"/>
  <c r="AI18" i="24"/>
  <c r="AI19" i="24"/>
  <c r="AI20" i="24"/>
  <c r="AI21" i="24"/>
  <c r="B25" i="24"/>
  <c r="C25" i="24"/>
  <c r="D25" i="24"/>
  <c r="E25" i="24" l="1"/>
  <c r="AI28" i="12" l="1"/>
  <c r="AI25" i="12"/>
  <c r="AI24" i="12"/>
  <c r="AI29" i="12"/>
  <c r="AI23" i="12"/>
  <c r="AI30" i="12"/>
  <c r="AI26" i="12"/>
  <c r="AI31" i="12"/>
  <c r="AI32" i="12"/>
  <c r="AI33" i="12"/>
  <c r="AI34" i="12"/>
  <c r="AI27" i="12"/>
  <c r="AI35" i="12"/>
  <c r="AI36" i="12"/>
  <c r="AI37" i="12"/>
  <c r="AI38" i="12"/>
  <c r="AI39" i="12"/>
  <c r="AI40" i="12"/>
  <c r="AI43" i="12"/>
  <c r="AI22" i="12"/>
  <c r="AI10" i="12" l="1"/>
  <c r="AI11" i="12"/>
  <c r="AI12" i="12"/>
  <c r="AI13" i="12"/>
  <c r="AI6" i="12"/>
  <c r="AI14" i="12"/>
  <c r="AI15" i="12"/>
  <c r="AI16" i="12"/>
  <c r="AI7" i="12"/>
  <c r="AI17" i="12"/>
  <c r="AI4" i="12"/>
  <c r="AI18" i="12"/>
  <c r="AI19" i="12"/>
  <c r="AI8" i="12"/>
  <c r="AI5" i="12"/>
  <c r="AI20" i="12"/>
  <c r="AI21" i="12"/>
  <c r="AI9" i="12"/>
  <c r="AI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</authors>
  <commentList>
    <comment ref="E8" authorId="0" shapeId="0" xr:uid="{F10114E4-F46F-4163-B183-D70ADB615CD8}">
      <text>
        <r>
          <rPr>
            <b/>
            <sz val="9"/>
            <color indexed="81"/>
            <rFont val="Tahoma"/>
            <family val="2"/>
            <charset val="238"/>
          </rPr>
          <t>30.10.2022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" authorId="0" shapeId="0" xr:uid="{43203F3E-B372-4DE4-9DD1-D51C682B51E4}">
      <text>
        <r>
          <rPr>
            <b/>
            <sz val="9"/>
            <color indexed="81"/>
            <rFont val="Tahoma"/>
            <family val="2"/>
            <charset val="238"/>
          </rPr>
          <t>14.10.2022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9" authorId="0" shapeId="0" xr:uid="{75B0D7EA-83D8-4704-8935-902E75F0A934}">
      <text>
        <r>
          <rPr>
            <b/>
            <sz val="9"/>
            <color indexed="81"/>
            <rFont val="Tahoma"/>
            <family val="2"/>
            <charset val="238"/>
          </rPr>
          <t>KLADNO: 14.10.2022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9" authorId="0" shapeId="0" xr:uid="{81F13F87-3E78-4EBD-BDFE-A5084EAB0530}">
      <text>
        <r>
          <rPr>
            <b/>
            <sz val="9"/>
            <color indexed="81"/>
            <rFont val="Tahoma"/>
            <family val="2"/>
            <charset val="238"/>
          </rPr>
          <t>OLOMOUC: 30.10.2022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Silhavy David</author>
    <author>Šilhavý David</author>
  </authors>
  <commentList>
    <comment ref="E4" authorId="0" shapeId="0" xr:uid="{58163F90-E097-484E-9448-F27D818089B6}">
      <text>
        <r>
          <rPr>
            <b/>
            <sz val="9"/>
            <color indexed="81"/>
            <rFont val="Tahoma"/>
            <charset val="1"/>
          </rPr>
          <t>19.02.2023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1" shapeId="0" xr:uid="{FB67BE50-25E4-4FBB-80D0-56E63F9AF24B}">
      <text>
        <r>
          <rPr>
            <b/>
            <sz val="9"/>
            <color indexed="81"/>
            <rFont val="Tahoma"/>
            <family val="2"/>
            <charset val="238"/>
          </rPr>
          <t>04.11.2022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3" authorId="1" shapeId="0" xr:uid="{05B98617-AE57-4CA3-BB5D-619390E8FBF8}">
      <text>
        <r>
          <rPr>
            <b/>
            <sz val="9"/>
            <color indexed="81"/>
            <rFont val="Tahoma"/>
            <family val="2"/>
            <charset val="238"/>
          </rPr>
          <t>HRADEC KRÁLOVÉ: 04.11.2022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13" authorId="0" shapeId="0" xr:uid="{4EAB3918-4192-4DE6-AF71-AC8105CDA513}">
      <text>
        <r>
          <rPr>
            <b/>
            <sz val="9"/>
            <color indexed="81"/>
            <rFont val="Tahoma"/>
            <charset val="1"/>
          </rPr>
          <t>VÍTKOVICE: 19.02.2023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</authors>
  <commentList>
    <comment ref="V41" authorId="0" shapeId="0" xr:uid="{6D5FBD80-9E55-4022-90EF-8D12C65368F2}">
      <text>
        <r>
          <rPr>
            <b/>
            <sz val="9"/>
            <color indexed="81"/>
            <rFont val="Tahoma"/>
            <family val="2"/>
            <charset val="238"/>
          </rPr>
          <t>POSLEDNÍ GÓL:
2018/2019
13.KOLO - 27.10.2018
VENKU
10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42" authorId="0" shapeId="0" xr:uid="{A1404AB7-D837-4E92-8058-FFF5E3F501CB}">
      <text>
        <r>
          <rPr>
            <b/>
            <sz val="9"/>
            <color indexed="81"/>
            <rFont val="Tahoma"/>
            <family val="2"/>
            <charset val="238"/>
          </rPr>
          <t>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43" authorId="0" shapeId="0" xr:uid="{CED8987B-40CB-4A97-A2F9-CFC20DC64D2A}">
      <text>
        <r>
          <rPr>
            <b/>
            <sz val="9"/>
            <color indexed="81"/>
            <rFont val="Tahoma"/>
            <family val="2"/>
            <charset val="238"/>
          </rPr>
          <t>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6" authorId="0" shapeId="0" xr:uid="{F67A773A-CB16-4187-8222-02122ACC3A12}">
      <text>
        <r>
          <rPr>
            <b/>
            <sz val="9"/>
            <color indexed="81"/>
            <rFont val="Tahoma"/>
            <family val="2"/>
            <charset val="238"/>
          </rPr>
          <t>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7" authorId="0" shapeId="0" xr:uid="{FEC2CFF4-EA99-4491-B017-65B3C0EC99FF}">
      <text>
        <r>
          <rPr>
            <b/>
            <sz val="9"/>
            <color indexed="81"/>
            <rFont val="Tahoma"/>
            <family val="2"/>
            <charset val="238"/>
          </rPr>
          <t>11.01.2022 ÚTERÝ</t>
        </r>
      </text>
    </comment>
    <comment ref="D54" authorId="0" shapeId="0" xr:uid="{16CC0A4B-9893-4E96-9867-DEA7DE669202}">
      <text>
        <r>
          <rPr>
            <b/>
            <sz val="9"/>
            <color indexed="81"/>
            <rFont val="Tahoma"/>
            <family val="2"/>
            <charset val="238"/>
          </rPr>
          <t xml:space="preserve"> 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J3" authorId="0" shapeId="0" xr:uid="{69912202-CD83-43EB-9333-F4F28F6467F2}">
      <text>
        <r>
          <rPr>
            <b/>
            <sz val="9"/>
            <color indexed="81"/>
            <rFont val="Tahoma"/>
            <family val="2"/>
            <charset val="238"/>
          </rPr>
          <t>22.03.2022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1" shapeId="0" xr:uid="{63412231-7369-449E-B379-D2028E6A9EA8}">
      <text>
        <r>
          <rPr>
            <b/>
            <sz val="9"/>
            <color indexed="81"/>
            <rFont val="Tahoma"/>
            <family val="2"/>
            <charset val="238"/>
          </rPr>
          <t>30.12.2022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1" shapeId="0" xr:uid="{D8E22B6C-8CC5-4F05-A1BC-9FA27AA67D7F}">
      <text>
        <r>
          <rPr>
            <b/>
            <sz val="9"/>
            <color indexed="81"/>
            <rFont val="Tahoma"/>
            <family val="2"/>
            <charset val="238"/>
          </rPr>
          <t>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0" shapeId="0" xr:uid="{B2C596FD-D7C8-4690-AB2B-A0D225813572}">
      <text>
        <r>
          <rPr>
            <sz val="9"/>
            <color indexed="81"/>
            <rFont val="Tahoma"/>
            <family val="2"/>
            <charset val="238"/>
          </rPr>
          <t xml:space="preserve">23.09.2022 PÁTEK
</t>
        </r>
      </text>
    </comment>
    <comment ref="J4" authorId="1" shapeId="0" xr:uid="{19A87178-9F16-4D01-A658-7235BEC1A3D7}">
      <text>
        <r>
          <rPr>
            <b/>
            <sz val="9"/>
            <color indexed="81"/>
            <rFont val="Tahoma"/>
            <family val="2"/>
            <charset val="238"/>
          </rPr>
          <t>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" authorId="0" shapeId="0" xr:uid="{21BD6326-14CD-4D23-AA73-515B7E2329E2}">
      <text>
        <r>
          <rPr>
            <b/>
            <sz val="9"/>
            <color indexed="81"/>
            <rFont val="Tahoma"/>
            <family val="2"/>
            <charset val="238"/>
          </rPr>
          <t>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" authorId="0" shapeId="0" xr:uid="{730377A0-141A-4295-8457-A5F6A510B22C}">
      <text>
        <r>
          <rPr>
            <b/>
            <sz val="9"/>
            <color indexed="81"/>
            <rFont val="Tahoma"/>
            <family val="2"/>
            <charset val="238"/>
          </rPr>
          <t>27.09.2022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" authorId="0" shapeId="0" xr:uid="{30954E11-AC04-4341-A2DD-E7383D6DAAEE}">
      <text>
        <r>
          <rPr>
            <b/>
            <sz val="9"/>
            <color indexed="81"/>
            <rFont val="Tahoma"/>
            <family val="2"/>
            <charset val="238"/>
          </rPr>
          <t>28.01.2022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 shapeId="0" xr:uid="{345E4EC6-010E-4917-A53C-018444E5E80D}">
      <text>
        <r>
          <rPr>
            <b/>
            <sz val="9"/>
            <color indexed="81"/>
            <rFont val="Tahoma"/>
            <family val="2"/>
            <charset val="238"/>
          </rPr>
          <t>16.09.2022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" authorId="0" shapeId="0" xr:uid="{9EFDA73C-EB6B-40D6-9B85-6D643CEEEB06}">
      <text>
        <r>
          <rPr>
            <b/>
            <sz val="9"/>
            <color indexed="81"/>
            <rFont val="Tahoma"/>
            <family val="2"/>
            <charset val="238"/>
          </rPr>
          <t>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" authorId="1" shapeId="0" xr:uid="{C1813730-3F3E-4194-8FBF-D719275312C5}">
      <text>
        <r>
          <rPr>
            <b/>
            <sz val="9"/>
            <color indexed="81"/>
            <rFont val="Tahoma"/>
            <family val="2"/>
            <charset val="238"/>
          </rPr>
          <t>11.12.2022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0" authorId="0" shapeId="0" xr:uid="{A82B292E-C5D5-49AA-95BF-9E3AA766D58B}">
      <text>
        <r>
          <rPr>
            <b/>
            <sz val="9"/>
            <color indexed="81"/>
            <rFont val="Tahoma"/>
            <family val="2"/>
            <charset val="238"/>
          </rPr>
          <t>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0" shapeId="0" xr:uid="{3E683834-9102-4A27-A65C-0E9C2B94FD15}">
      <text>
        <r>
          <rPr>
            <b/>
            <sz val="9"/>
            <color indexed="81"/>
            <rFont val="Tahoma"/>
            <family val="2"/>
            <charset val="238"/>
          </rPr>
          <t>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1" authorId="0" shapeId="0" xr:uid="{218CF7B1-E7F3-4242-8D3C-E7177AA8ED70}">
      <text>
        <r>
          <rPr>
            <b/>
            <sz val="9"/>
            <color indexed="81"/>
            <rFont val="Tahoma"/>
            <family val="2"/>
            <charset val="238"/>
          </rPr>
          <t>16.10.2022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00000000-0006-0000-0A00-000002000000}">
      <text>
        <r>
          <rPr>
            <b/>
            <sz val="9"/>
            <color indexed="81"/>
            <rFont val="Tahoma"/>
            <family val="2"/>
            <charset val="238"/>
          </rPr>
          <t>POSLEDNÍ GÓL:
2018/2019
51 KOLO - 05.03.2019
DOMA
7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2" authorId="0" shapeId="0" xr:uid="{00000000-0006-0000-0A00-000003000000}">
      <text>
        <r>
          <rPr>
            <b/>
            <sz val="9"/>
            <color indexed="81"/>
            <rFont val="Tahoma"/>
            <family val="2"/>
            <charset val="238"/>
          </rPr>
          <t>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2" authorId="0" shapeId="0" xr:uid="{BBB72388-5EF2-40DA-9D88-6947BDF3B825}">
      <text>
        <r>
          <rPr>
            <b/>
            <sz val="9"/>
            <color indexed="81"/>
            <rFont val="Tahoma"/>
            <family val="2"/>
            <charset val="238"/>
          </rPr>
          <t xml:space="preserve">28.12.2021 ÚTERÝ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1" shapeId="0" xr:uid="{1E79C795-8822-41BA-A3C0-202B0977FF65}">
      <text>
        <r>
          <rPr>
            <b/>
            <sz val="9"/>
            <color indexed="81"/>
            <rFont val="Tahoma"/>
            <family val="2"/>
            <charset val="238"/>
          </rPr>
          <t>04.12.2022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5" authorId="0" shapeId="0" xr:uid="{00000000-0006-0000-0A00-000004000000}">
      <text>
        <r>
          <rPr>
            <b/>
            <sz val="9"/>
            <color indexed="81"/>
            <rFont val="Tahoma"/>
            <family val="2"/>
            <charset val="238"/>
          </rPr>
          <t>26.11.2021 -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 shapeId="0" xr:uid="{B17005B0-63D5-4510-8B4C-1A8367805578}">
      <text>
        <r>
          <rPr>
            <b/>
            <sz val="9"/>
            <color indexed="81"/>
            <rFont val="Tahoma"/>
            <family val="2"/>
            <charset val="238"/>
          </rPr>
          <t>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6" authorId="1" shapeId="0" xr:uid="{B855AC03-4223-4D14-84BF-17C7EF13F9D9}">
      <text>
        <r>
          <rPr>
            <b/>
            <sz val="9"/>
            <color indexed="81"/>
            <rFont val="Tahoma"/>
            <family val="2"/>
            <charset val="238"/>
          </rPr>
          <t>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2" authorId="0" shapeId="0" xr:uid="{00000000-0006-0000-0A00-000005000000}">
      <text>
        <r>
          <rPr>
            <b/>
            <sz val="9"/>
            <color indexed="81"/>
            <rFont val="Tahoma"/>
            <family val="2"/>
            <charset val="238"/>
          </rPr>
          <t>OLOMOUC - 29.10.2021 -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2" authorId="0" shapeId="0" xr:uid="{00000000-0006-0000-0A00-000006000000}">
      <text>
        <r>
          <rPr>
            <b/>
            <sz val="9"/>
            <color indexed="81"/>
            <rFont val="Tahoma"/>
            <family val="2"/>
            <charset val="238"/>
          </rPr>
          <t>PLZEŇ - 02.11.2021 -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E22" authorId="0" shapeId="0" xr:uid="{00000000-0006-0000-0A00-000007000000}">
      <text>
        <r>
          <rPr>
            <b/>
            <sz val="9"/>
            <color indexed="81"/>
            <rFont val="Tahoma"/>
            <family val="2"/>
            <charset val="238"/>
          </rPr>
          <t>LITVÍNOV - 26.11.2021 -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22" authorId="0" shapeId="0" xr:uid="{EFDA21DE-F1B8-4A28-A56B-15692D16CD4F}">
      <text>
        <r>
          <rPr>
            <b/>
            <sz val="9"/>
            <color indexed="81"/>
            <rFont val="Tahoma"/>
            <family val="2"/>
            <charset val="238"/>
          </rPr>
          <t>ZLÍN: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22" authorId="0" shapeId="0" xr:uid="{1AF42B7E-B7D1-4F72-BDD5-DD55A2648883}">
      <text>
        <r>
          <rPr>
            <b/>
            <sz val="9"/>
            <color indexed="81"/>
            <rFont val="Tahoma"/>
            <family val="2"/>
            <charset val="238"/>
          </rPr>
          <t>PLZEŇ: 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2" authorId="0" shapeId="0" xr:uid="{364024F3-255B-4058-87EE-8709EF12959F}">
      <text>
        <r>
          <rPr>
            <b/>
            <sz val="9"/>
            <color indexed="81"/>
            <rFont val="Tahoma"/>
            <family val="2"/>
            <charset val="238"/>
          </rPr>
          <t>KARLOVY VARY: 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22" authorId="0" shapeId="0" xr:uid="{001E7A29-DB83-49DC-9BE7-D85CF1D651D8}">
      <text>
        <r>
          <rPr>
            <b/>
            <sz val="9"/>
            <color indexed="81"/>
            <rFont val="Tahoma"/>
            <family val="2"/>
            <charset val="238"/>
          </rPr>
          <t>HRADEC KRÁLOVÉ: 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22" authorId="0" shapeId="0" xr:uid="{FF093E5F-6DFF-4A02-97D0-68EE62F45DD5}">
      <text>
        <r>
          <rPr>
            <sz val="9"/>
            <color indexed="81"/>
            <rFont val="Tahoma"/>
            <family val="2"/>
            <charset val="238"/>
          </rPr>
          <t xml:space="preserve">TŘINEC: 28.01.2022 PÁTEK
</t>
        </r>
      </text>
    </comment>
    <comment ref="BG22" authorId="0" shapeId="0" xr:uid="{28CAF0ED-12F0-4E5D-AD2D-EC02FC513B00}">
      <text>
        <r>
          <rPr>
            <b/>
            <sz val="9"/>
            <color indexed="81"/>
            <rFont val="Tahoma"/>
            <family val="2"/>
            <charset val="238"/>
          </rPr>
          <t>KOMETA BRNO: 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22" authorId="0" shapeId="0" xr:uid="{BBD513C4-0A80-4FEC-AE20-FB3D0E473960}">
      <text>
        <r>
          <rPr>
            <b/>
            <sz val="9"/>
            <color indexed="81"/>
            <rFont val="Tahoma"/>
            <family val="2"/>
            <charset val="238"/>
          </rPr>
          <t>PARDUBICE: 22.03.2022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3" authorId="0" shapeId="0" xr:uid="{2BA8F947-6278-4718-9D2D-567DC8FE2A6D}">
      <text>
        <r>
          <rPr>
            <b/>
            <sz val="9"/>
            <color indexed="81"/>
            <rFont val="Tahoma"/>
            <family val="2"/>
            <charset val="238"/>
          </rPr>
          <t>TŘINEC: 16.09.2022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3" authorId="0" shapeId="0" xr:uid="{DBCB1EA4-C7B8-4C68-B62D-ECD68CCA27DD}">
      <text>
        <r>
          <rPr>
            <b/>
            <sz val="9"/>
            <color indexed="81"/>
            <rFont val="Tahoma"/>
            <family val="2"/>
            <charset val="238"/>
          </rPr>
          <t>MLADÁ BOLESLAV: 23.09.2022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3" authorId="0" shapeId="0" xr:uid="{9CBFC683-4D14-4BB5-8B42-BDE41BC29047}">
      <text>
        <r>
          <rPr>
            <b/>
            <sz val="9"/>
            <color indexed="81"/>
            <rFont val="Tahoma"/>
            <family val="2"/>
            <charset val="238"/>
          </rPr>
          <t>LITVÍNOV: 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3" authorId="0" shapeId="0" xr:uid="{0383251C-AF24-4E3C-B6A2-9111260D0360}">
      <text>
        <r>
          <rPr>
            <b/>
            <sz val="9"/>
            <color indexed="81"/>
            <rFont val="Tahoma"/>
            <family val="2"/>
            <charset val="238"/>
          </rPr>
          <t>HRADEC KRÁLOVÉ: 27.09.2022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3" authorId="0" shapeId="0" xr:uid="{448AF193-50D4-413A-9801-24B890170F76}">
      <text>
        <r>
          <rPr>
            <b/>
            <sz val="9"/>
            <color indexed="81"/>
            <rFont val="Tahoma"/>
            <family val="2"/>
            <charset val="238"/>
          </rPr>
          <t>KARLOVY VARY: 16.10.2022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3" authorId="1" shapeId="0" xr:uid="{E5316867-DE59-4A40-925D-2ACA77F5D3C2}">
      <text>
        <r>
          <rPr>
            <b/>
            <sz val="9"/>
            <color indexed="81"/>
            <rFont val="Tahoma"/>
            <family val="2"/>
            <charset val="238"/>
          </rPr>
          <t>KLADNO: 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E23" authorId="1" shapeId="0" xr:uid="{5225EC54-B618-4E34-8A3A-45A277660A5B}">
      <text>
        <r>
          <rPr>
            <b/>
            <sz val="9"/>
            <color indexed="81"/>
            <rFont val="Tahoma"/>
            <family val="2"/>
            <charset val="238"/>
          </rPr>
          <t>PLZEŇ: 04.12.2022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23" authorId="1" shapeId="0" xr:uid="{B5C4A8E6-1465-4711-9C3D-9AA642513401}">
      <text>
        <r>
          <rPr>
            <sz val="9"/>
            <color indexed="81"/>
            <rFont val="Tahoma"/>
            <family val="2"/>
            <charset val="238"/>
          </rPr>
          <t xml:space="preserve">KOMETA BRNO: 11.12.2022 NEDĚLE
</t>
        </r>
      </text>
    </comment>
    <comment ref="AL23" authorId="1" shapeId="0" xr:uid="{22798913-57FD-4C6A-BD81-E5911576B44A}">
      <text>
        <r>
          <rPr>
            <b/>
            <sz val="9"/>
            <color indexed="81"/>
            <rFont val="Tahoma"/>
            <family val="2"/>
            <charset val="238"/>
          </rPr>
          <t>PARDUBICE: 30.12.2022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3" authorId="0" shapeId="0" xr:uid="{A63BCAEE-462D-4873-BBC0-8E03C0899F24}">
      <text>
        <r>
          <rPr>
            <b/>
            <sz val="9"/>
            <color indexed="81"/>
            <rFont val="Tahoma"/>
            <family val="2"/>
            <charset val="238"/>
          </rPr>
          <t>MLADÁ BOLESLAV: 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23" authorId="1" shapeId="0" xr:uid="{92960D2F-A180-427B-8EED-97E304458B02}">
      <text>
        <r>
          <rPr>
            <b/>
            <sz val="9"/>
            <color indexed="81"/>
            <rFont val="Tahoma"/>
            <family val="2"/>
            <charset val="238"/>
          </rPr>
          <t>PARDUBICE: 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</authors>
  <commentList>
    <comment ref="D3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238"/>
          </rPr>
          <t>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3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238"/>
          </rPr>
          <t>MLADÁ BOLESLAV - 07.11.2021 -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D3" authorId="0" shapeId="0" xr:uid="{9A813E38-996F-4BB6-BF5C-F7250E074CEC}">
      <text>
        <r>
          <rPr>
            <sz val="9"/>
            <color indexed="81"/>
            <rFont val="Tahoma"/>
            <family val="2"/>
            <charset val="238"/>
          </rPr>
          <t xml:space="preserve">18.02.2022 PÁTEK
</t>
        </r>
      </text>
    </comment>
    <comment ref="E3" authorId="0" shapeId="0" xr:uid="{1745F018-4ABA-419F-B284-FDA98146F5A8}">
      <text>
        <r>
          <rPr>
            <b/>
            <sz val="9"/>
            <color indexed="81"/>
            <rFont val="Tahoma"/>
            <family val="2"/>
            <charset val="238"/>
          </rPr>
          <t>30.10.2022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 shapeId="0" xr:uid="{B9D8369F-35C0-4BD6-9E3E-0E5B87A3E2BF}">
      <text>
        <r>
          <rPr>
            <b/>
            <sz val="9"/>
            <color indexed="81"/>
            <rFont val="Tahoma"/>
            <family val="2"/>
            <charset val="238"/>
          </rPr>
          <t>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 xr:uid="{A25C58B8-3945-48EE-9E58-52F812F0F26E}">
      <text>
        <r>
          <rPr>
            <sz val="9"/>
            <color indexed="81"/>
            <rFont val="Tahoma"/>
            <family val="2"/>
            <charset val="238"/>
          </rPr>
          <t xml:space="preserve">28.01.2022 PÁTEK
</t>
        </r>
      </text>
    </comment>
    <comment ref="D5" authorId="0" shapeId="0" xr:uid="{C8618821-ACB2-4711-B99C-9613CE26801E}">
      <text>
        <r>
          <rPr>
            <sz val="9"/>
            <color indexed="81"/>
            <rFont val="Tahoma"/>
            <family val="2"/>
            <charset val="238"/>
          </rPr>
          <t xml:space="preserve">25.03.2022 PÁTEK
</t>
        </r>
      </text>
    </comment>
    <comment ref="D6" authorId="0" shapeId="0" xr:uid="{816787E0-E91D-4561-807C-639E0EC9033A}">
      <text>
        <r>
          <rPr>
            <sz val="9"/>
            <color indexed="81"/>
            <rFont val="Tahoma"/>
            <family val="2"/>
            <charset val="238"/>
          </rPr>
          <t xml:space="preserve">16.10.2022 NEDĚLE
</t>
        </r>
      </text>
    </comment>
    <comment ref="AY13" authorId="0" shapeId="0" xr:uid="{61A999ED-76D9-4B93-8A5C-9FDFA2C7B6E2}">
      <text>
        <r>
          <rPr>
            <sz val="9"/>
            <color indexed="81"/>
            <rFont val="Tahoma"/>
            <family val="2"/>
            <charset val="238"/>
          </rPr>
          <t xml:space="preserve">TŘINEC: 28.01.2022 PÁTEK
</t>
        </r>
      </text>
    </comment>
    <comment ref="BF13" authorId="0" shapeId="0" xr:uid="{EE39E2B1-3D26-41B0-A0AA-B958F6F58E8D}">
      <text>
        <r>
          <rPr>
            <sz val="9"/>
            <color indexed="81"/>
            <rFont val="Tahoma"/>
            <family val="2"/>
            <charset val="238"/>
          </rPr>
          <t xml:space="preserve">MLADÁ BOLESLAV: 18.02.2022 PÁTEK
</t>
        </r>
      </text>
    </comment>
    <comment ref="BQ13" authorId="0" shapeId="0" xr:uid="{17CB48F4-F76F-4FAF-B9DD-096BC381F1C7}">
      <text>
        <r>
          <rPr>
            <b/>
            <sz val="9"/>
            <color indexed="81"/>
            <rFont val="Tahoma"/>
            <family val="2"/>
            <charset val="238"/>
          </rPr>
          <t>PARDUBICE: 25.03.2022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4" authorId="0" shapeId="0" xr:uid="{E25968E4-386E-4714-83A8-A427C6041324}">
      <text>
        <r>
          <rPr>
            <b/>
            <sz val="9"/>
            <color indexed="81"/>
            <rFont val="Tahoma"/>
            <family val="2"/>
            <charset val="238"/>
          </rPr>
          <t>KARLOVY VARY: 16.10.2022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4" authorId="0" shapeId="0" xr:uid="{73E876E6-5B45-46C5-B2E6-285B9250A9A3}">
      <text>
        <r>
          <rPr>
            <b/>
            <sz val="9"/>
            <color indexed="81"/>
            <rFont val="Tahoma"/>
            <family val="2"/>
            <charset val="238"/>
          </rPr>
          <t>MLADÁ BOLESLAV: 30.10.2022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14" authorId="0" shapeId="0" xr:uid="{8F0A2134-8E2E-4403-A6E8-5DCC21136CA3}">
      <text>
        <r>
          <rPr>
            <b/>
            <sz val="9"/>
            <color indexed="81"/>
            <rFont val="Tahoma"/>
            <family val="2"/>
            <charset val="238"/>
          </rPr>
          <t>MLADÁ BOLESLAV: 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H3" authorId="0" shapeId="0" xr:uid="{4DBE492A-327F-4D6B-9B2A-513FF7A877F0}">
      <text>
        <r>
          <rPr>
            <b/>
            <sz val="9"/>
            <color indexed="81"/>
            <rFont val="Tahoma"/>
            <family val="2"/>
            <charset val="238"/>
          </rPr>
          <t>17.03.2022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" authorId="0" shapeId="0" xr:uid="{A9D330E6-E6D4-4F2E-AED5-225769CB6C69}">
      <text>
        <r>
          <rPr>
            <b/>
            <sz val="9"/>
            <color indexed="81"/>
            <rFont val="Tahoma"/>
            <family val="2"/>
            <charset val="238"/>
          </rPr>
          <t>22.11.2022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0" shapeId="0" xr:uid="{233E4255-C322-464E-BC68-9FE463653AC8}">
      <text>
        <r>
          <rPr>
            <b/>
            <sz val="9"/>
            <color indexed="81"/>
            <rFont val="Tahoma"/>
            <family val="2"/>
            <charset val="238"/>
          </rPr>
          <t>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" authorId="0" shapeId="0" xr:uid="{8672CD6C-8E24-4D81-83E8-A39E9BB41602}">
      <text>
        <r>
          <rPr>
            <b/>
            <sz val="9"/>
            <color indexed="81"/>
            <rFont val="Tahoma"/>
            <family val="2"/>
            <charset val="238"/>
          </rPr>
          <t>18.11.2022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08.12.2021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" authorId="1" shapeId="0" xr:uid="{73F0BF6E-7853-406E-B40A-42C165BB75E6}">
      <text>
        <r>
          <rPr>
            <b/>
            <sz val="9"/>
            <color indexed="81"/>
            <rFont val="Tahoma"/>
            <family val="2"/>
            <charset val="238"/>
          </rPr>
          <t>22.01.2023 NEDĚLE</t>
        </r>
      </text>
    </comment>
    <comment ref="G6" authorId="0" shapeId="0" xr:uid="{7EFAE22F-DD59-4A28-83A7-C2892AA03350}">
      <text>
        <r>
          <rPr>
            <b/>
            <sz val="9"/>
            <color indexed="81"/>
            <rFont val="Tahoma"/>
            <family val="2"/>
            <charset val="238"/>
          </rPr>
          <t>06.11.2022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1" shapeId="0" xr:uid="{0F0A555F-78E5-4D20-AF93-4F9E669425F2}">
      <text>
        <r>
          <rPr>
            <b/>
            <sz val="9"/>
            <color indexed="81"/>
            <rFont val="Tahoma"/>
            <family val="2"/>
            <charset val="238"/>
          </rPr>
          <t>05.02.2023 NEDĚLE</t>
        </r>
      </text>
    </comment>
    <comment ref="G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23.11.2021 -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 xr:uid="{C0717345-E04E-413C-972C-3ADB91C3E990}">
      <text>
        <r>
          <rPr>
            <b/>
            <sz val="9"/>
            <color indexed="81"/>
            <rFont val="Tahoma"/>
            <family val="2"/>
            <charset val="238"/>
          </rPr>
          <t>21.10.2022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0" authorId="0" shapeId="0" xr:uid="{58C8B428-8DA6-460D-B6EC-6295819C199A}">
      <text>
        <r>
          <rPr>
            <b/>
            <sz val="9"/>
            <color indexed="81"/>
            <rFont val="Tahoma"/>
            <family val="2"/>
            <charset val="238"/>
          </rPr>
          <t>18.02.2022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0" authorId="0" shapeId="0" xr:uid="{60C5A413-BE8D-49E9-8CFB-41CF2C252773}">
      <text>
        <r>
          <rPr>
            <b/>
            <sz val="9"/>
            <color indexed="81"/>
            <rFont val="Tahoma"/>
            <family val="2"/>
            <charset val="238"/>
          </rPr>
          <t xml:space="preserve">20.11.2022 NEDĚLE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0" authorId="1" shapeId="0" xr:uid="{31D9525F-5BCD-437B-81BB-39E6AFB2EE40}">
      <text>
        <r>
          <rPr>
            <b/>
            <sz val="9"/>
            <color indexed="81"/>
            <rFont val="Tahoma"/>
            <family val="2"/>
            <charset val="238"/>
          </rPr>
          <t>03.01.2022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28.11.2021 -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1" authorId="0" shapeId="0" xr:uid="{97D78FDC-C512-4ECD-AAC8-8D34A34272B7}">
      <text>
        <r>
          <rPr>
            <b/>
            <sz val="9"/>
            <color indexed="81"/>
            <rFont val="Tahoma"/>
            <family val="2"/>
            <charset val="238"/>
          </rPr>
          <t>28.03.2022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" authorId="1" shapeId="0" xr:uid="{01BD425E-B64E-42B9-B10C-2BF4A0403AFF}">
      <text>
        <r>
          <rPr>
            <b/>
            <sz val="9"/>
            <color indexed="81"/>
            <rFont val="Tahoma"/>
            <family val="2"/>
            <charset val="238"/>
          </rPr>
          <t>19.02.2023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2" authorId="0" shapeId="0" xr:uid="{28811EC9-4267-4A8F-B391-43294095AD10}">
      <text>
        <r>
          <rPr>
            <b/>
            <sz val="9"/>
            <color indexed="81"/>
            <rFont val="Tahoma"/>
            <family val="2"/>
            <charset val="238"/>
          </rPr>
          <t>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 xr:uid="{445DA649-3F12-4D97-A79C-B89EB7FBE9AD}">
      <text>
        <r>
          <rPr>
            <b/>
            <sz val="9"/>
            <color indexed="81"/>
            <rFont val="Tahoma"/>
            <family val="2"/>
            <charset val="238"/>
          </rPr>
          <t>06.02.2022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3" authorId="1" shapeId="0" xr:uid="{C7E5C5CB-2692-4860-B3D7-A7672DFC829E}">
      <text>
        <r>
          <rPr>
            <b/>
            <sz val="9"/>
            <color indexed="81"/>
            <rFont val="Tahoma"/>
            <family val="2"/>
            <charset val="238"/>
          </rPr>
          <t xml:space="preserve">26.12.2022 PONDĚLÍ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4" authorId="0" shapeId="0" xr:uid="{296957AD-8456-4AE5-8939-4112A66EFE28}">
      <text>
        <r>
          <rPr>
            <b/>
            <sz val="9"/>
            <color indexed="81"/>
            <rFont val="Tahoma"/>
            <family val="2"/>
            <charset val="238"/>
          </rPr>
          <t>18.10.2022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4" authorId="1" shapeId="0" xr:uid="{02837DEE-7D06-4722-AEC9-8C1C781EBE0C}">
      <text>
        <r>
          <rPr>
            <b/>
            <sz val="9"/>
            <color indexed="81"/>
            <rFont val="Tahoma"/>
            <family val="2"/>
            <charset val="238"/>
          </rPr>
          <t>03.03.2023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" authorId="0" shapeId="0" xr:uid="{9798E7A6-4030-452D-9BCF-592F65D648C2}">
      <text>
        <r>
          <rPr>
            <b/>
            <sz val="9"/>
            <color indexed="81"/>
            <rFont val="Tahoma"/>
            <family val="2"/>
            <charset val="238"/>
          </rPr>
          <t>30.12:2021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 xr:uid="{941EE4D1-EB96-4E2C-BAD4-65104435175C}">
      <text>
        <r>
          <rPr>
            <sz val="9"/>
            <color indexed="81"/>
            <rFont val="Tahoma"/>
            <family val="2"/>
            <charset val="238"/>
          </rPr>
          <t xml:space="preserve">11.01.2022 ÚTERÝ
</t>
        </r>
      </text>
    </comment>
    <comment ref="AD20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PARDUBICE - 23.11.2021 -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0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SPARTA PRAHA - 28.11.2021 -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20" authorId="0" shapeId="0" xr:uid="{EFDCB2D5-FC7C-4D9E-BDAA-A0C7A8CF3014}">
      <text>
        <r>
          <rPr>
            <b/>
            <sz val="9"/>
            <color indexed="81"/>
            <rFont val="Tahoma"/>
            <family val="2"/>
            <charset val="238"/>
          </rPr>
          <t>ČESKÉ BUDĚJOVICE: 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20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HRADEC KRÁLOVÉ: 08.12.2021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20" authorId="0" shapeId="0" xr:uid="{3026C9E4-2118-4D07-8257-9D2B3058A609}">
      <text>
        <r>
          <rPr>
            <b/>
            <sz val="9"/>
            <color indexed="81"/>
            <rFont val="Tahoma"/>
            <family val="2"/>
            <charset val="238"/>
          </rPr>
          <t>ZLÍN: 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20" authorId="0" shapeId="0" xr:uid="{45830874-943C-4B94-BAE0-39EDD02AAC08}">
      <text>
        <r>
          <rPr>
            <b/>
            <sz val="9"/>
            <color indexed="81"/>
            <rFont val="Tahoma"/>
            <family val="2"/>
            <charset val="238"/>
          </rPr>
          <t>TŘINEC: 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Z20" authorId="0" shapeId="0" xr:uid="{D221B8BD-468A-4085-921C-031243913AC0}">
      <text>
        <r>
          <rPr>
            <b/>
            <sz val="9"/>
            <color indexed="81"/>
            <rFont val="Tahoma"/>
            <family val="2"/>
            <charset val="238"/>
          </rPr>
          <t>LITVÍNOV - 30.12:2021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20" authorId="0" shapeId="0" xr:uid="{1A3A7A12-BF86-4930-8938-98C0F6E357B5}">
      <text>
        <r>
          <rPr>
            <b/>
            <sz val="9"/>
            <color indexed="81"/>
            <rFont val="Tahoma"/>
            <family val="2"/>
            <charset val="238"/>
          </rPr>
          <t>MLADÁ BOLESLAV: 06.02.2022 NEDĚLE</t>
        </r>
      </text>
    </comment>
    <comment ref="BF20" authorId="0" shapeId="0" xr:uid="{75E3245A-B195-41B6-8AAE-4FF4AF8533BA}">
      <text>
        <r>
          <rPr>
            <b/>
            <sz val="9"/>
            <color indexed="81"/>
            <rFont val="Tahoma"/>
            <family val="2"/>
            <charset val="238"/>
          </rPr>
          <t>OLOMOUC: 18.02.2022 PÁTEK</t>
        </r>
      </text>
    </comment>
    <comment ref="BS20" authorId="0" shapeId="0" xr:uid="{CED24483-208D-453F-AD74-EE7870343754}">
      <text>
        <r>
          <rPr>
            <b/>
            <sz val="9"/>
            <color indexed="81"/>
            <rFont val="Tahoma"/>
            <family val="2"/>
            <charset val="238"/>
          </rPr>
          <t>KOMETA BRNO: 17.03.2022 ČTVRTEK</t>
        </r>
      </text>
    </comment>
    <comment ref="CA20" authorId="0" shapeId="0" xr:uid="{2F11AB29-F259-46FF-AC47-FF68FFAA6579}">
      <text>
        <r>
          <rPr>
            <b/>
            <sz val="9"/>
            <color indexed="81"/>
            <rFont val="Tahoma"/>
            <family val="2"/>
            <charset val="238"/>
          </rPr>
          <t>SPARTA PRAHA: 28.03.2022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1" authorId="0" shapeId="0" xr:uid="{95B60839-FDD8-49BC-83D3-921004475469}">
      <text>
        <r>
          <rPr>
            <b/>
            <sz val="9"/>
            <color indexed="81"/>
            <rFont val="Tahoma"/>
            <family val="2"/>
            <charset val="238"/>
          </rPr>
          <t>KARLOVY VARY: 18.10.2022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1" authorId="0" shapeId="0" xr:uid="{F6F31F9E-1E14-48C6-BFB0-52BE4EE11B5B}">
      <text>
        <r>
          <rPr>
            <b/>
            <sz val="9"/>
            <color indexed="81"/>
            <rFont val="Tahoma"/>
            <family val="2"/>
            <charset val="238"/>
          </rPr>
          <t>VÍTKOVICE: 21.10.2022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1" authorId="0" shapeId="0" xr:uid="{57775FA5-E187-4062-9474-F9DC09F03484}">
      <text>
        <r>
          <rPr>
            <b/>
            <sz val="9"/>
            <color indexed="81"/>
            <rFont val="Tahoma"/>
            <family val="2"/>
            <charset val="238"/>
          </rPr>
          <t>KOMETA BRNO: 22.11.2022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1" authorId="0" shapeId="0" xr:uid="{0C952099-170D-4D73-9933-B7942EBACE3E}">
      <text>
        <r>
          <rPr>
            <sz val="9"/>
            <color indexed="81"/>
            <rFont val="Tahoma"/>
            <family val="2"/>
            <charset val="238"/>
          </rPr>
          <t xml:space="preserve">PLZEŇ: 06.11.2022 NEDĚLE
</t>
        </r>
      </text>
    </comment>
    <comment ref="Y21" authorId="0" shapeId="0" xr:uid="{DE1EA0DB-8754-46CF-8182-D595D33A4EC5}">
      <text>
        <r>
          <rPr>
            <sz val="9"/>
            <color indexed="81"/>
            <rFont val="Tahoma"/>
            <family val="2"/>
            <charset val="238"/>
          </rPr>
          <t xml:space="preserve">TŘINEC: 18.11.2022 PÁTEK
</t>
        </r>
      </text>
    </comment>
    <comment ref="Z21" authorId="0" shapeId="0" xr:uid="{0D3D6EFC-B1C7-45B5-A635-CE1EB6D2474C}">
      <text>
        <r>
          <rPr>
            <sz val="9"/>
            <color indexed="81"/>
            <rFont val="Tahoma"/>
            <family val="2"/>
            <charset val="238"/>
          </rPr>
          <t xml:space="preserve">OLOMOUC: 20.11.2022 NEDĚLE
</t>
        </r>
      </text>
    </comment>
    <comment ref="AJ21" authorId="1" shapeId="0" xr:uid="{DB6C0772-DBE7-4D17-9117-B824E12219B3}">
      <text>
        <r>
          <rPr>
            <b/>
            <sz val="9"/>
            <color indexed="81"/>
            <rFont val="Tahoma"/>
            <family val="2"/>
            <charset val="238"/>
          </rPr>
          <t>MLADÁ BOLESLAV: 26.12.2022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M21" authorId="1" shapeId="0" xr:uid="{5CF27445-7332-473B-AF1F-E10783B0FA33}">
      <text>
        <r>
          <rPr>
            <b/>
            <sz val="9"/>
            <color indexed="81"/>
            <rFont val="Tahoma"/>
            <family val="2"/>
            <charset val="238"/>
          </rPr>
          <t>OLOMOUC: 03.01.2022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1" authorId="1" shapeId="0" xr:uid="{A4F76EF5-CF99-41A6-AFE6-253C30A821A9}">
      <text>
        <r>
          <rPr>
            <b/>
            <sz val="9"/>
            <color indexed="81"/>
            <rFont val="Tahoma"/>
            <family val="2"/>
            <charset val="238"/>
          </rPr>
          <t>HRADEC KRÁLOVÉ: 22.01.2023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21" authorId="1" shapeId="0" xr:uid="{AE87D73C-F7FE-45CA-B178-26173902AF2B}">
      <text>
        <r>
          <rPr>
            <b/>
            <sz val="9"/>
            <color indexed="81"/>
            <rFont val="Tahoma"/>
            <family val="2"/>
            <charset val="238"/>
          </rPr>
          <t>PLZEŇ: 05.02.2023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1" authorId="1" shapeId="0" xr:uid="{59D9FDA6-F982-4411-A83D-D3E34AF86D0B}">
      <text>
        <r>
          <rPr>
            <b/>
            <sz val="9"/>
            <color indexed="81"/>
            <rFont val="Tahoma"/>
            <family val="2"/>
            <charset val="238"/>
          </rPr>
          <t>SPARTA PRAHA: 19.02.2023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1" authorId="0" shapeId="0" xr:uid="{41E15447-0E89-48C2-B457-D244630470B5}">
      <text>
        <r>
          <rPr>
            <b/>
            <sz val="9"/>
            <color indexed="81"/>
            <rFont val="Tahoma"/>
            <family val="2"/>
            <charset val="238"/>
          </rPr>
          <t>KARLOVY VARY: 03.03.2023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F3" authorId="0" shapeId="0" xr:uid="{D9A97489-0964-42A5-A7FE-B1D6371E6512}">
      <text>
        <r>
          <rPr>
            <b/>
            <sz val="9"/>
            <color indexed="81"/>
            <rFont val="Tahoma"/>
            <family val="2"/>
            <charset val="238"/>
          </rPr>
          <t xml:space="preserve">17.04.2022 NEDĚLE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0" shapeId="0" xr:uid="{40AE181A-9DCD-48F2-914C-5571C6706CA0}">
      <text>
        <r>
          <rPr>
            <b/>
            <sz val="9"/>
            <color indexed="81"/>
            <rFont val="Tahoma"/>
            <family val="2"/>
            <charset val="238"/>
          </rPr>
          <t>18.04.2022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" authorId="0" shapeId="0" xr:uid="{2C55CAD3-FDD2-49B9-B065-4C026EB03778}">
      <text>
        <r>
          <rPr>
            <b/>
            <sz val="9"/>
            <color indexed="81"/>
            <rFont val="Tahoma"/>
            <family val="2"/>
            <charset val="238"/>
          </rPr>
          <t>21.04.2022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" authorId="0" shapeId="0" xr:uid="{CCE0981C-275A-4C54-A3F9-A92F31F8BF9E}">
      <text>
        <r>
          <rPr>
            <b/>
            <sz val="9"/>
            <color indexed="81"/>
            <rFont val="Tahoma"/>
            <family val="2"/>
            <charset val="238"/>
          </rPr>
          <t>22.04.2022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 shapeId="0" xr:uid="{70011A94-94A2-4E5B-9D7C-79BC2FC9B824}">
      <text>
        <r>
          <rPr>
            <b/>
            <sz val="9"/>
            <color indexed="81"/>
            <rFont val="Tahoma"/>
            <family val="2"/>
            <charset val="238"/>
          </rPr>
          <t>25.04.2022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31.10.2021 -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" authorId="0" shapeId="0" xr:uid="{06764291-0480-4C1A-8A0E-7C33F9B215F4}">
      <text>
        <r>
          <rPr>
            <b/>
            <sz val="9"/>
            <color indexed="81"/>
            <rFont val="Tahoma"/>
            <family val="2"/>
            <charset val="238"/>
          </rPr>
          <t>30.01.2022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0" shapeId="0" xr:uid="{0898D38B-272B-4F46-B454-7144B5FF1D40}">
      <text>
        <r>
          <rPr>
            <b/>
            <sz val="9"/>
            <color indexed="81"/>
            <rFont val="Tahoma"/>
            <family val="2"/>
            <charset val="238"/>
          </rPr>
          <t>04.11.2022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10.12.2021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" authorId="0" shapeId="0" xr:uid="{67D20CF7-A4F0-47CD-91B2-3412B8B1EB8A}">
      <text>
        <r>
          <rPr>
            <b/>
            <sz val="9"/>
            <color indexed="81"/>
            <rFont val="Tahoma"/>
            <family val="2"/>
            <charset val="238"/>
          </rPr>
          <t>14.01.2022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 shapeId="0" xr:uid="{47638D69-B153-43CD-A320-BBDA85CBBABF}">
      <text>
        <r>
          <rPr>
            <b/>
            <sz val="9"/>
            <color indexed="81"/>
            <rFont val="Tahoma"/>
            <family val="2"/>
            <charset val="238"/>
          </rPr>
          <t>25.02.2022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" authorId="0" shapeId="0" xr:uid="{7D344E44-249B-40DB-8420-6B308339799F}">
      <text>
        <r>
          <rPr>
            <b/>
            <sz val="9"/>
            <color indexed="81"/>
            <rFont val="Tahoma"/>
            <family val="2"/>
            <charset val="238"/>
          </rPr>
          <t>16.09.2022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5" authorId="1" shapeId="0" xr:uid="{7B1604CB-A00F-4C65-9B38-12830F54074D}">
      <text>
        <r>
          <rPr>
            <b/>
            <sz val="9"/>
            <color indexed="81"/>
            <rFont val="Tahoma"/>
            <family val="2"/>
            <charset val="238"/>
          </rPr>
          <t xml:space="preserve">22.01.2023 NEDĚLE
</t>
        </r>
      </text>
    </comment>
    <comment ref="E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17.11.2021 -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6" authorId="0" shapeId="0" xr:uid="{2483F43A-8741-43EB-8CAA-C83604D16596}">
      <text>
        <r>
          <rPr>
            <b/>
            <sz val="9"/>
            <color indexed="81"/>
            <rFont val="Tahoma"/>
            <family val="2"/>
            <charset val="238"/>
          </rPr>
          <t xml:space="preserve">28.12.2021 ÚTERÝ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" authorId="0" shapeId="0" xr:uid="{DE919047-EB09-4BF7-8F39-56DE1D01613E}">
      <text>
        <r>
          <rPr>
            <b/>
            <sz val="9"/>
            <color indexed="81"/>
            <rFont val="Tahoma"/>
            <family val="2"/>
            <charset val="238"/>
          </rPr>
          <t>11.02.2022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85EBA6CA-62B0-4AD2-A4A9-C5DDFEE7921C}">
      <text>
        <r>
          <rPr>
            <sz val="9"/>
            <color indexed="81"/>
            <rFont val="Tahoma"/>
            <family val="2"/>
            <charset val="238"/>
          </rPr>
          <t xml:space="preserve">01.02.2022 ÚTERÝ
</t>
        </r>
      </text>
    </comment>
    <comment ref="E7" authorId="0" shapeId="0" xr:uid="{22A5BC4E-D669-416E-957E-7675C4047C29}">
      <text>
        <r>
          <rPr>
            <b/>
            <sz val="9"/>
            <color indexed="81"/>
            <rFont val="Tahoma"/>
            <family val="2"/>
            <charset val="238"/>
          </rPr>
          <t>01.11.2022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" authorId="1" shapeId="0" xr:uid="{CEA9B02F-EBAE-4D17-B8B2-B1EFA758D72B}">
      <text>
        <r>
          <rPr>
            <b/>
            <sz val="9"/>
            <color indexed="81"/>
            <rFont val="Tahoma"/>
            <family val="2"/>
            <charset val="238"/>
          </rPr>
          <t>22.12.2022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" authorId="1" shapeId="0" xr:uid="{6179941D-B5C9-42D7-A66A-C7E394482FBB}">
      <text>
        <r>
          <rPr>
            <b/>
            <sz val="9"/>
            <color indexed="81"/>
            <rFont val="Tahoma"/>
            <family val="2"/>
            <charset val="238"/>
          </rPr>
          <t>29.01.2023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614D5233-3438-45FC-B353-723E0937C513}">
      <text>
        <r>
          <rPr>
            <b/>
            <sz val="9"/>
            <color indexed="81"/>
            <rFont val="Tahoma"/>
            <family val="2"/>
            <charset val="238"/>
          </rPr>
          <t>21.01.2022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" authorId="0" shapeId="0" xr:uid="{5245A139-9EDE-4788-BC4D-846B21241274}">
      <text>
        <r>
          <rPr>
            <b/>
            <sz val="9"/>
            <color indexed="81"/>
            <rFont val="Tahoma"/>
            <family val="2"/>
            <charset val="238"/>
          </rPr>
          <t>13.02.2022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 xr:uid="{5C3314CC-30CE-45ED-98F9-B531EC97D49D}">
      <text>
        <r>
          <rPr>
            <b/>
            <sz val="9"/>
            <color indexed="81"/>
            <rFont val="Tahoma"/>
            <family val="2"/>
            <charset val="238"/>
          </rPr>
          <t>20.12.2022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0" authorId="0" shapeId="0" xr:uid="{B454F82E-7F0F-4E23-A15B-03F0ADEBB2EE}">
      <text>
        <r>
          <rPr>
            <b/>
            <sz val="9"/>
            <color indexed="81"/>
            <rFont val="Tahoma"/>
            <family val="2"/>
            <charset val="238"/>
          </rPr>
          <t>20.11.2022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0" authorId="1" shapeId="0" xr:uid="{8CAEF4FE-0CA9-4FEF-89D1-0D1AC81EA840}">
      <text>
        <r>
          <rPr>
            <b/>
            <sz val="9"/>
            <color indexed="81"/>
            <rFont val="Tahoma"/>
            <family val="2"/>
            <charset val="238"/>
          </rPr>
          <t>03.01.2022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1" authorId="0" shapeId="0" xr:uid="{87A2F5EA-5FFD-44E9-B5EF-A22A9963ABD3}">
      <text>
        <r>
          <rPr>
            <sz val="9"/>
            <color indexed="81"/>
            <rFont val="Tahoma"/>
            <family val="2"/>
            <charset val="238"/>
          </rPr>
          <t>25.11.2022 PÁTEK</t>
        </r>
      </text>
    </comment>
    <comment ref="E11" authorId="1" shapeId="0" xr:uid="{8A1DE979-489C-4B34-8776-753CA8583B25}">
      <text>
        <r>
          <rPr>
            <b/>
            <sz val="9"/>
            <color indexed="81"/>
            <rFont val="Tahoma"/>
            <family val="2"/>
            <charset val="238"/>
          </rPr>
          <t>06.01.2023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8785894F-2380-4A1A-A740-352301BA6C1E}">
      <text>
        <r>
          <rPr>
            <sz val="9"/>
            <color indexed="81"/>
            <rFont val="Tahoma"/>
            <family val="2"/>
            <charset val="238"/>
          </rPr>
          <t xml:space="preserve">01.03.2022 ÚTERÝ
</t>
        </r>
      </text>
    </comment>
    <comment ref="E12" authorId="1" shapeId="0" xr:uid="{2158AE58-3716-41BE-A903-16EBB8812FA6}">
      <text>
        <r>
          <rPr>
            <b/>
            <sz val="9"/>
            <color indexed="81"/>
            <rFont val="Tahoma"/>
            <family val="2"/>
            <charset val="238"/>
          </rPr>
          <t>13.01.2023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 shapeId="0" xr:uid="{5C98A260-B0D9-4F49-A097-5C6984E9ECDA}">
      <text>
        <r>
          <rPr>
            <sz val="9"/>
            <color indexed="81"/>
            <rFont val="Tahoma"/>
            <family val="2"/>
            <charset val="238"/>
          </rPr>
          <t xml:space="preserve">30.12.2021 ČTVRTEK
</t>
        </r>
      </text>
    </comment>
    <comment ref="E13" authorId="1" shapeId="0" xr:uid="{2D0EFADE-4BDD-44EC-B30B-F14BA0DF75F1}">
      <text>
        <r>
          <rPr>
            <b/>
            <sz val="9"/>
            <color indexed="81"/>
            <rFont val="Tahoma"/>
            <family val="2"/>
            <charset val="238"/>
          </rPr>
          <t xml:space="preserve">28.12.2022 STŘEDA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1" shapeId="0" xr:uid="{09823E3E-3E17-4FC2-B352-0C8CBD5352DC}">
      <text>
        <r>
          <rPr>
            <b/>
            <sz val="9"/>
            <color indexed="81"/>
            <rFont val="Tahoma"/>
            <family val="2"/>
            <charset val="238"/>
          </rPr>
          <t xml:space="preserve">05.02.2023 NEDĚLE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" authorId="0" shapeId="0" xr:uid="{8FDE7D95-8BEC-4A5A-86DC-F7D16E3798D9}">
      <text>
        <r>
          <rPr>
            <b/>
            <sz val="9"/>
            <color indexed="81"/>
            <rFont val="Tahoma"/>
            <family val="2"/>
            <charset val="238"/>
          </rPr>
          <t>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5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0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LITVÍNOV - 31.10.2021 -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0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238"/>
          </rPr>
          <t>KARLOVY VARY - 17.11.2021 -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0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>ZLÍN - 07.11.2021 -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E20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>PARDUBICE: 10.12.2021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20" authorId="0" shapeId="0" xr:uid="{FFC7A658-D06B-4350-9A88-CC7F2D06BE2D}">
      <text>
        <r>
          <rPr>
            <b/>
            <sz val="9"/>
            <color indexed="81"/>
            <rFont val="Tahoma"/>
            <family val="2"/>
            <charset val="238"/>
          </rPr>
          <t>VÍTKOVICE: 01.03.2022 ÚTERÝ</t>
        </r>
      </text>
    </comment>
    <comment ref="AO20" authorId="0" shapeId="0" xr:uid="{AD158CC4-1BA8-42FE-9D10-809CAF59B559}">
      <text>
        <r>
          <rPr>
            <b/>
            <sz val="9"/>
            <color indexed="81"/>
            <rFont val="Tahoma"/>
            <family val="2"/>
            <charset val="238"/>
          </rPr>
          <t>KARLOVY VARY: 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20" authorId="0" shapeId="0" xr:uid="{9EBA7E84-10F4-4869-B8C7-97AA38F202E3}">
      <text>
        <r>
          <rPr>
            <b/>
            <sz val="9"/>
            <color indexed="81"/>
            <rFont val="Tahoma"/>
            <family val="2"/>
            <charset val="238"/>
          </rPr>
          <t>TŘINEC: 30.12.2021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T20" authorId="0" shapeId="0" xr:uid="{7942B6C9-F113-4A86-A52B-2353414E66BB}">
      <text>
        <r>
          <rPr>
            <b/>
            <sz val="9"/>
            <color indexed="81"/>
            <rFont val="Tahoma"/>
            <family val="2"/>
            <charset val="238"/>
          </rPr>
          <t>PARDUBICE:
14.01.2022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0" authorId="0" shapeId="0" xr:uid="{5A054AB6-90F0-41C4-9A7C-42B84ADFF18B}">
      <text>
        <r>
          <rPr>
            <b/>
            <sz val="9"/>
            <color indexed="81"/>
            <rFont val="Tahoma"/>
            <family val="2"/>
            <charset val="238"/>
          </rPr>
          <t>KOMETA BRNO: 13.02.2022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20" authorId="0" shapeId="0" xr:uid="{7F6DA7E9-ED88-466B-87C2-255314A6E60B}">
      <text>
        <r>
          <rPr>
            <b/>
            <sz val="9"/>
            <color indexed="81"/>
            <rFont val="Tahoma"/>
            <family val="2"/>
            <charset val="238"/>
          </rPr>
          <t>SPARTA PRAHA: 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Z20" authorId="0" shapeId="0" xr:uid="{B7CE287F-CEB7-4664-87FB-F5664904704E}">
      <text>
        <r>
          <rPr>
            <b/>
            <sz val="9"/>
            <color indexed="81"/>
            <rFont val="Tahoma"/>
            <family val="2"/>
            <charset val="238"/>
          </rPr>
          <t>ČESKÉ BUDĚJOVICE: 21.01.2022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0" authorId="0" shapeId="0" xr:uid="{469D4596-A2CD-427E-B65D-A11E7DF33A6E}">
      <text>
        <r>
          <rPr>
            <b/>
            <sz val="9"/>
            <color indexed="81"/>
            <rFont val="Tahoma"/>
            <family val="2"/>
            <charset val="238"/>
          </rPr>
          <t>HRADEC KRÁLOVÉ: 01.02.2022 ÚTERÝ</t>
        </r>
      </text>
    </comment>
    <comment ref="BC20" authorId="0" shapeId="0" xr:uid="{E5A24AD8-794C-48C9-A284-81649FA8709E}">
      <text>
        <r>
          <rPr>
            <b/>
            <sz val="9"/>
            <color indexed="81"/>
            <rFont val="Tahoma"/>
            <family val="2"/>
            <charset val="238"/>
          </rPr>
          <t>LITVÍNOV: 30.01.2022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0" authorId="0" shapeId="0" xr:uid="{F95D5880-14EA-47EA-B698-569DF55AB313}">
      <text>
        <r>
          <rPr>
            <b/>
            <sz val="9"/>
            <color indexed="81"/>
            <rFont val="Tahoma"/>
            <family val="2"/>
            <charset val="238"/>
          </rPr>
          <t>KARLOVY VARY: 11.02.2022 PÁTEK</t>
        </r>
      </text>
    </comment>
    <comment ref="BI20" authorId="0" shapeId="0" xr:uid="{6CF3BE82-21B1-4888-8DA1-CFBC9AF1F416}">
      <text>
        <r>
          <rPr>
            <b/>
            <sz val="9"/>
            <color indexed="81"/>
            <rFont val="Tahoma"/>
            <family val="2"/>
            <charset val="238"/>
          </rPr>
          <t>PARDUBICE: 25.02.2022 PÁTEK</t>
        </r>
      </text>
    </comment>
    <comment ref="BO20" authorId="0" shapeId="0" xr:uid="{48F17515-0F37-4231-A81C-CC6224E759AD}">
      <text>
        <r>
          <rPr>
            <b/>
            <sz val="9"/>
            <color indexed="81"/>
            <rFont val="Tahoma"/>
            <family val="2"/>
            <charset val="238"/>
          </rPr>
          <t>JIHLAVA: 17.04.2022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20" authorId="0" shapeId="0" xr:uid="{43ED3CCE-D4F0-461C-B17B-4E72D7B67556}">
      <text>
        <r>
          <rPr>
            <b/>
            <sz val="9"/>
            <color indexed="81"/>
            <rFont val="Tahoma"/>
            <family val="2"/>
            <charset val="238"/>
          </rPr>
          <t>JIHLAVA: 18.04.2022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20" authorId="0" shapeId="0" xr:uid="{0666B6A1-9F99-415F-8907-C170FBE3E3BE}">
      <text>
        <r>
          <rPr>
            <b/>
            <sz val="9"/>
            <color indexed="81"/>
            <rFont val="Tahoma"/>
            <family val="2"/>
            <charset val="238"/>
          </rPr>
          <t>JIHLAVA: 21.04.2022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R20" authorId="0" shapeId="0" xr:uid="{5DACBEBB-FC4B-45AD-A095-92DE3C76DEB9}">
      <text>
        <r>
          <rPr>
            <b/>
            <sz val="9"/>
            <color indexed="81"/>
            <rFont val="Tahoma"/>
            <family val="2"/>
            <charset val="238"/>
          </rPr>
          <t>JIHLAVA: 22.04.2022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20" authorId="0" shapeId="0" xr:uid="{A261E6F3-7DB3-4CCC-B21D-EC1C3BAA90A6}">
      <text>
        <r>
          <rPr>
            <b/>
            <sz val="9"/>
            <color indexed="81"/>
            <rFont val="Tahoma"/>
            <family val="2"/>
            <charset val="238"/>
          </rPr>
          <t>JIHLAVA: 25.04.2022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4EB0DE93-E55A-4448-B259-4B87CD33B9EE}">
      <text>
        <r>
          <rPr>
            <b/>
            <sz val="9"/>
            <color indexed="81"/>
            <rFont val="Tahoma"/>
            <family val="2"/>
            <charset val="238"/>
          </rPr>
          <t>PARDUBICE: 16.09.2022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1" authorId="0" shapeId="0" xr:uid="{99B4609B-BF9F-46B3-916C-323F90CB346A}">
      <text>
        <r>
          <rPr>
            <b/>
            <sz val="9"/>
            <color indexed="81"/>
            <rFont val="Tahoma"/>
            <family val="2"/>
            <charset val="238"/>
          </rPr>
          <t>HRADEC KRÁLOVÉ: 01.11.2022 ÚTERÝ</t>
        </r>
      </text>
    </comment>
    <comment ref="W21" authorId="0" shapeId="0" xr:uid="{AB1CAB8E-D01C-4C76-81F0-68C068DB03A2}">
      <text>
        <r>
          <rPr>
            <b/>
            <sz val="9"/>
            <color indexed="81"/>
            <rFont val="Tahoma"/>
            <family val="2"/>
            <charset val="238"/>
          </rPr>
          <t>LITVÍNOV: 04.11.2022 PÁTEK</t>
        </r>
      </text>
    </comment>
    <comment ref="Z21" authorId="0" shapeId="0" xr:uid="{F514B728-56BC-4903-AA50-4B24F639959C}">
      <text>
        <r>
          <rPr>
            <b/>
            <sz val="9"/>
            <color indexed="81"/>
            <rFont val="Tahoma"/>
            <family val="2"/>
            <charset val="238"/>
          </rPr>
          <t>PLZEŇ: 20.11.2022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1" authorId="0" shapeId="0" xr:uid="{2A82AB53-39C2-4056-A67C-AF182138488E}">
      <text>
        <r>
          <rPr>
            <sz val="9"/>
            <color indexed="81"/>
            <rFont val="Tahoma"/>
            <family val="2"/>
            <charset val="238"/>
          </rPr>
          <t xml:space="preserve">OLOMOUC: 25.11.2022 PÁTEK
</t>
        </r>
      </text>
    </comment>
    <comment ref="AH21" authorId="1" shapeId="0" xr:uid="{E8408631-AC84-4386-909B-405E1D19B4F1}">
      <text>
        <r>
          <rPr>
            <b/>
            <sz val="9"/>
            <color indexed="81"/>
            <rFont val="Tahoma"/>
            <family val="2"/>
            <charset val="238"/>
          </rPr>
          <t>KOMETA BRNO: 20.12.2022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21" authorId="1" shapeId="0" xr:uid="{909AD18E-C18A-48B8-BDC3-34ECA33963E5}">
      <text>
        <r>
          <rPr>
            <b/>
            <sz val="9"/>
            <color indexed="81"/>
            <rFont val="Tahoma"/>
            <family val="2"/>
            <charset val="238"/>
          </rPr>
          <t>HRADEC KRÁLOVÉ: 22.12.2022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21" authorId="1" shapeId="0" xr:uid="{600338B3-1704-477B-946C-C159FFC17186}">
      <text>
        <r>
          <rPr>
            <b/>
            <sz val="9"/>
            <color indexed="81"/>
            <rFont val="Tahoma"/>
            <family val="2"/>
            <charset val="238"/>
          </rPr>
          <t>TŘINEC: 28.12.2022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M21" authorId="1" shapeId="0" xr:uid="{51BEE7B9-413A-4338-BDBE-66B615DB430F}">
      <text>
        <r>
          <rPr>
            <b/>
            <sz val="9"/>
            <color indexed="81"/>
            <rFont val="Tahoma"/>
            <family val="2"/>
            <charset val="238"/>
          </rPr>
          <t>PLZEŇ: 03.01.2022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N21" authorId="1" shapeId="0" xr:uid="{1440AC2A-B57B-434A-BC36-12AFCE03F52E}">
      <text>
        <r>
          <rPr>
            <b/>
            <sz val="9"/>
            <color indexed="81"/>
            <rFont val="Tahoma"/>
            <family val="2"/>
            <charset val="238"/>
          </rPr>
          <t>OLOMOUC: 06.01.2023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21" authorId="1" shapeId="0" xr:uid="{5B8AB12A-16B4-40EA-B382-1B15D0B14761}">
      <text>
        <r>
          <rPr>
            <b/>
            <sz val="9"/>
            <color indexed="81"/>
            <rFont val="Tahoma"/>
            <family val="2"/>
            <charset val="238"/>
          </rPr>
          <t>VÍTKOVICE: 13.01.2023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1" authorId="1" shapeId="0" xr:uid="{0589FD20-700B-493D-A7DF-0CD5FEB98F00}">
      <text>
        <r>
          <rPr>
            <sz val="9"/>
            <color indexed="81"/>
            <rFont val="Tahoma"/>
            <family val="2"/>
            <charset val="238"/>
          </rPr>
          <t xml:space="preserve">PARDUBICE: 22.01.2023 NEDĚLE
</t>
        </r>
      </text>
    </comment>
    <comment ref="AV21" authorId="0" shapeId="0" xr:uid="{BDE04722-C1F6-472A-ACAA-C3C704D09B81}">
      <text>
        <r>
          <rPr>
            <b/>
            <sz val="9"/>
            <color indexed="81"/>
            <rFont val="Tahoma"/>
            <family val="2"/>
            <charset val="238"/>
          </rPr>
          <t>HRADEC KRÁLOVÉ: 29.01.2023 NEDĚLE</t>
        </r>
      </text>
    </comment>
    <comment ref="AX21" authorId="1" shapeId="0" xr:uid="{25142436-0E29-461F-9A75-AA9922813411}">
      <text>
        <r>
          <rPr>
            <b/>
            <sz val="9"/>
            <color indexed="81"/>
            <rFont val="Tahoma"/>
            <family val="2"/>
            <charset val="238"/>
          </rPr>
          <t>TŘINEC: 05.02.2023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E3" authorId="0" shapeId="0" xr:uid="{81F7269B-F048-4C1D-8737-A0A9EB5596C0}">
      <text>
        <r>
          <rPr>
            <b/>
            <sz val="9"/>
            <color indexed="81"/>
            <rFont val="Tahoma"/>
            <family val="2"/>
            <charset val="238"/>
          </rPr>
          <t>27.02.2022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 shapeId="0" xr:uid="{3FE05D33-DFF8-4B98-81A3-C9B12E225388}">
      <text>
        <r>
          <rPr>
            <b/>
            <sz val="9"/>
            <color indexed="81"/>
            <rFont val="Tahoma"/>
            <family val="2"/>
            <charset val="238"/>
          </rPr>
          <t>03.02.2023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4CBD833A-CBC2-4177-BFDA-4A78FC02467C}">
      <text>
        <r>
          <rPr>
            <b/>
            <sz val="9"/>
            <color indexed="81"/>
            <rFont val="Tahoma"/>
            <family val="2"/>
            <charset val="238"/>
          </rPr>
          <t>25.11.2022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CA7548FE-A766-425C-B195-3F119AAE5460}">
      <text>
        <r>
          <rPr>
            <b/>
            <sz val="9"/>
            <color indexed="81"/>
            <rFont val="Tahoma"/>
            <family val="2"/>
            <charset val="238"/>
          </rPr>
          <t>04.02.2022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 xr:uid="{A3713851-23C5-494D-AEEE-56653FAD687F}">
      <text>
        <r>
          <rPr>
            <sz val="9"/>
            <color indexed="81"/>
            <rFont val="Tahoma"/>
            <family val="2"/>
            <charset val="238"/>
          </rPr>
          <t xml:space="preserve">04.11.2022 PÁTEK
</t>
        </r>
      </text>
    </comment>
    <comment ref="E8" authorId="1" shapeId="0" xr:uid="{9C0E8758-CD55-4684-B3F6-6DD8490B4113}">
      <text>
        <r>
          <rPr>
            <b/>
            <sz val="9"/>
            <color indexed="81"/>
            <rFont val="Tahoma"/>
            <family val="2"/>
            <charset val="238"/>
          </rPr>
          <t>26.12.2022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1" authorId="0" shapeId="0" xr:uid="{C00931E3-9FEF-47B7-A0A3-F08E4DE5643D}">
      <text>
        <r>
          <rPr>
            <b/>
            <sz val="9"/>
            <color indexed="81"/>
            <rFont val="Tahoma"/>
            <family val="2"/>
            <charset val="238"/>
          </rPr>
          <t>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FE4F54AF-79A7-4E18-8F3C-EE63E897C4D9}">
      <text>
        <r>
          <rPr>
            <sz val="9"/>
            <color indexed="81"/>
            <rFont val="Tahoma"/>
            <family val="2"/>
            <charset val="238"/>
          </rPr>
          <t xml:space="preserve">01.03.2022 ÚTERÝ
</t>
        </r>
      </text>
    </comment>
    <comment ref="AO16" authorId="0" shapeId="0" xr:uid="{13E112DE-3FCC-423F-A635-6C07C698BAF9}">
      <text>
        <r>
          <rPr>
            <b/>
            <sz val="9"/>
            <color indexed="81"/>
            <rFont val="Tahoma"/>
            <family val="2"/>
            <charset val="238"/>
          </rPr>
          <t>PLZEŇ: 28.12.2021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16" authorId="0" shapeId="0" xr:uid="{05A43061-515F-4C51-9182-11D5CE109783}">
      <text>
        <r>
          <rPr>
            <b/>
            <sz val="9"/>
            <color indexed="81"/>
            <rFont val="Tahoma"/>
            <family val="2"/>
            <charset val="238"/>
          </rPr>
          <t>OLOMOUC: 04.02.2022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16" authorId="0" shapeId="0" xr:uid="{649DBA46-EC22-47B5-A8D0-BA1B38CAB92C}">
      <text>
        <r>
          <rPr>
            <b/>
            <sz val="9"/>
            <color indexed="81"/>
            <rFont val="Tahoma"/>
            <family val="2"/>
            <charset val="238"/>
          </rPr>
          <t>PARDUBICE: 01.03.2022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J16" authorId="0" shapeId="0" xr:uid="{9FFD48C2-05F6-4B44-B389-1FC844380EFB}">
      <text>
        <r>
          <rPr>
            <sz val="9"/>
            <color indexed="81"/>
            <rFont val="Tahoma"/>
            <family val="2"/>
            <charset val="238"/>
          </rPr>
          <t xml:space="preserve">KARLOVY VARY: 27.02.2022 NEDĚLE
</t>
        </r>
      </text>
    </comment>
    <comment ref="W17" authorId="0" shapeId="0" xr:uid="{C39DD006-B4BD-4101-B25C-1A7F9D9D32F4}">
      <text>
        <r>
          <rPr>
            <b/>
            <sz val="9"/>
            <color indexed="81"/>
            <rFont val="Tahoma"/>
            <family val="2"/>
            <charset val="238"/>
          </rPr>
          <t>LIBEREC: 04.11.2022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7" authorId="0" shapeId="0" xr:uid="{BD7D2D2E-231B-48BC-8D51-687DAA47B09C}">
      <text>
        <r>
          <rPr>
            <b/>
            <sz val="9"/>
            <color indexed="81"/>
            <rFont val="Tahoma"/>
            <family val="2"/>
            <charset val="238"/>
          </rPr>
          <t>KOMETA BRNO: 25.11.2022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17" authorId="1" shapeId="0" xr:uid="{491CF100-A0C5-4BE6-B8E1-542AC5736610}">
      <text>
        <r>
          <rPr>
            <sz val="9"/>
            <color indexed="81"/>
            <rFont val="Tahoma"/>
            <family val="2"/>
            <charset val="238"/>
          </rPr>
          <t xml:space="preserve">LIBEREC: 26.12.2022 PONDĚLÍ
</t>
        </r>
      </text>
    </comment>
    <comment ref="AW17" authorId="1" shapeId="0" xr:uid="{5BFA2EBB-C915-4C30-8F55-6B1101BBDF2F}">
      <text>
        <r>
          <rPr>
            <b/>
            <sz val="9"/>
            <color indexed="81"/>
            <rFont val="Tahoma"/>
            <family val="2"/>
            <charset val="238"/>
          </rPr>
          <t>KARLOVY VARY: 03.02.2023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Z3" authorId="0" shapeId="0" xr:uid="{A7B53EDA-9C1E-480D-ACA2-1411DFC12EDB}">
      <text>
        <r>
          <rPr>
            <b/>
            <sz val="9"/>
            <color indexed="81"/>
            <rFont val="Tahoma"/>
            <family val="2"/>
            <charset val="238"/>
          </rPr>
          <t xml:space="preserve">04.03.2022 PÁTEK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" authorId="0" shapeId="0" xr:uid="{2645EAC5-0EFD-4CA9-83A5-68D2AADB6C30}">
      <text>
        <r>
          <rPr>
            <b/>
            <sz val="9"/>
            <color indexed="81"/>
            <rFont val="Tahoma"/>
            <family val="2"/>
            <charset val="238"/>
          </rPr>
          <t>09.10.2022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3" authorId="1" shapeId="0" xr:uid="{4A6B1DBA-8952-4F74-A41E-46F1C8D9C378}">
      <text>
        <r>
          <rPr>
            <b/>
            <sz val="9"/>
            <color indexed="81"/>
            <rFont val="Tahoma"/>
            <charset val="1"/>
          </rPr>
          <t>19.02.2023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4" authorId="0" shapeId="0" xr:uid="{1C2DBD63-8F7F-40EF-9501-95224F419180}">
      <text>
        <r>
          <rPr>
            <b/>
            <sz val="9"/>
            <color indexed="81"/>
            <rFont val="Tahoma"/>
            <family val="2"/>
            <charset val="238"/>
          </rPr>
          <t>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4" authorId="0" shapeId="0" xr:uid="{7DA9B4AF-CD11-4FE1-A38E-B956AC0FA904}">
      <text>
        <r>
          <rPr>
            <b/>
            <sz val="9"/>
            <color indexed="81"/>
            <rFont val="Tahoma"/>
            <family val="2"/>
            <charset val="238"/>
          </rPr>
          <t xml:space="preserve">01.02.2022 ÚTERÝ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5" authorId="0" shapeId="0" xr:uid="{D4F8314A-B12B-49B5-BC53-EC90D953D205}">
      <text>
        <r>
          <rPr>
            <b/>
            <sz val="9"/>
            <color indexed="81"/>
            <rFont val="Tahoma"/>
            <family val="2"/>
            <charset val="238"/>
          </rPr>
          <t>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5" authorId="0" shapeId="0" xr:uid="{8600195E-9C92-4D48-946F-0A25BE9A58E7}">
      <text>
        <r>
          <rPr>
            <b/>
            <sz val="9"/>
            <color indexed="81"/>
            <rFont val="Tahoma"/>
            <family val="2"/>
            <charset val="238"/>
          </rPr>
          <t xml:space="preserve">30.01.2022 NEDĚLE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5" authorId="1" shapeId="0" xr:uid="{4398073D-CA27-4135-AFA8-0D245EF80D30}">
      <text>
        <r>
          <rPr>
            <b/>
            <sz val="9"/>
            <color indexed="81"/>
            <rFont val="Tahoma"/>
            <family val="2"/>
            <charset val="238"/>
          </rPr>
          <t>08.01.2023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5" authorId="1" shapeId="0" xr:uid="{4E7F257E-9172-4890-831B-F5524D52C21B}">
      <text>
        <r>
          <rPr>
            <b/>
            <sz val="9"/>
            <color indexed="81"/>
            <rFont val="Tahoma"/>
            <charset val="1"/>
          </rPr>
          <t>22.02.2023 STŘEDA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6" authorId="0" shapeId="0" xr:uid="{407D5D76-EFCB-4C4E-9406-A6BA10436FEE}">
      <text>
        <r>
          <rPr>
            <b/>
            <sz val="9"/>
            <color indexed="81"/>
            <rFont val="Tahoma"/>
            <family val="2"/>
            <charset val="238"/>
          </rPr>
          <t>18.09.2022 NEDĚLE</t>
        </r>
      </text>
    </comment>
    <comment ref="R6" authorId="1" shapeId="0" xr:uid="{484E90AF-FCAB-47FA-A3A7-0EF3168B3402}">
      <text>
        <r>
          <rPr>
            <b/>
            <sz val="9"/>
            <color indexed="81"/>
            <rFont val="Tahoma"/>
            <family val="2"/>
            <charset val="238"/>
          </rPr>
          <t>11.12.2022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7" authorId="0" shapeId="0" xr:uid="{4E782C61-6DE3-4131-AEF7-E67A7F185F1D}">
      <text>
        <r>
          <rPr>
            <b/>
            <sz val="9"/>
            <color indexed="81"/>
            <rFont val="Tahoma"/>
            <family val="2"/>
            <charset val="238"/>
          </rPr>
          <t>30.09.2022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POSLEDNÍ GÓL:
2019/2020
41 KOLO - 28.01.2020
VENKU
3 ZÁPASY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8" authorId="0" shapeId="0" xr:uid="{2F118718-3F84-4E09-B6B5-F8D3888D54E5}">
      <text>
        <r>
          <rPr>
            <b/>
            <sz val="9"/>
            <color indexed="81"/>
            <rFont val="Tahoma"/>
            <family val="2"/>
            <charset val="238"/>
          </rPr>
          <t>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8" authorId="1" shapeId="0" xr:uid="{B9AF0E3D-A18B-4A53-B3A5-9A8E7ED32064}">
      <text>
        <r>
          <rPr>
            <b/>
            <sz val="9"/>
            <color indexed="81"/>
            <rFont val="Tahoma"/>
            <family val="2"/>
            <charset val="238"/>
          </rPr>
          <t>22.12.2022 ČTVRTEK</t>
        </r>
      </text>
    </comment>
    <comment ref="S9" authorId="1" shapeId="0" xr:uid="{8C746836-39AA-4829-A0F5-7AB1564DD5B7}">
      <text>
        <r>
          <rPr>
            <b/>
            <sz val="9"/>
            <color indexed="81"/>
            <rFont val="Tahoma"/>
            <family val="2"/>
            <charset val="238"/>
          </rPr>
          <t>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9" authorId="1" shapeId="0" xr:uid="{22A5F172-452A-4B85-BA48-BDAAD3B41758}">
      <text>
        <r>
          <rPr>
            <b/>
            <sz val="9"/>
            <color indexed="81"/>
            <rFont val="Tahoma"/>
            <family val="2"/>
            <charset val="238"/>
          </rPr>
          <t>15.01.2023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10" authorId="0" shapeId="0" xr:uid="{9E4885A8-AA22-4CE9-AD20-321778777099}">
      <text>
        <r>
          <rPr>
            <b/>
            <sz val="9"/>
            <color indexed="81"/>
            <rFont val="Tahoma"/>
            <family val="2"/>
            <charset val="238"/>
          </rPr>
          <t>04.01.2022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1" authorId="0" shapeId="0" xr:uid="{9EBA40F2-B965-408D-91FA-1F3FD8828273}">
      <text>
        <r>
          <rPr>
            <b/>
            <sz val="9"/>
            <color indexed="81"/>
            <rFont val="Tahoma"/>
            <family val="2"/>
            <charset val="238"/>
          </rPr>
          <t>21.03.2022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 xr:uid="{1FB01AD3-8C12-4E68-9B44-83C6E9EAD91E}">
      <text>
        <r>
          <rPr>
            <b/>
            <sz val="9"/>
            <color indexed="81"/>
            <rFont val="Tahoma"/>
            <family val="2"/>
            <charset val="238"/>
          </rPr>
          <t>25.03.2022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1" authorId="1" shapeId="0" xr:uid="{495F2A01-B8ED-45D3-B5CA-9B87A0819A02}">
      <text>
        <r>
          <rPr>
            <b/>
            <sz val="9"/>
            <color indexed="81"/>
            <rFont val="Tahoma"/>
            <family val="2"/>
            <charset val="238"/>
          </rPr>
          <t>15.02.2023 STŘEDA</t>
        </r>
      </text>
    </comment>
    <comment ref="M12" authorId="0" shapeId="0" xr:uid="{DED04837-0602-4414-9AB2-1476F84F71FA}">
      <text>
        <r>
          <rPr>
            <b/>
            <sz val="9"/>
            <color indexed="81"/>
            <rFont val="Tahoma"/>
            <family val="2"/>
            <charset val="238"/>
          </rPr>
          <t>04.04.2022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2" authorId="0" shapeId="0" xr:uid="{D7BD37AA-02E7-4694-AABE-BA05455A70F9}">
      <text>
        <r>
          <rPr>
            <b/>
            <sz val="9"/>
            <color indexed="81"/>
            <rFont val="Tahoma"/>
            <family val="2"/>
            <charset val="238"/>
          </rPr>
          <t>07.04.2022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2" authorId="0" shapeId="0" xr:uid="{CF16B418-C2B0-4CB3-B93F-8DF1DCF6B1AF}">
      <text>
        <r>
          <rPr>
            <b/>
            <sz val="9"/>
            <color indexed="81"/>
            <rFont val="Tahoma"/>
            <family val="2"/>
            <charset val="238"/>
          </rPr>
          <t>11.04.2022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2" authorId="1" shapeId="0" xr:uid="{877067CD-937F-4468-B09F-45CE23CD156B}">
      <text>
        <r>
          <rPr>
            <b/>
            <sz val="9"/>
            <color indexed="81"/>
            <rFont val="Tahoma"/>
            <family val="2"/>
            <charset val="238"/>
          </rPr>
          <t>17.02.2023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3" authorId="1" shapeId="0" xr:uid="{53072EDD-C14F-4631-B479-38A148B96475}">
      <text>
        <r>
          <rPr>
            <b/>
            <sz val="9"/>
            <color indexed="81"/>
            <rFont val="Tahoma"/>
            <family val="2"/>
            <charset val="238"/>
          </rPr>
          <t xml:space="preserve"> 09.12.2022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3" authorId="1" shapeId="0" xr:uid="{546868CF-4235-4C48-B7B1-FDB3BBDE9568}">
      <text>
        <r>
          <rPr>
            <sz val="9"/>
            <color indexed="81"/>
            <rFont val="Tahoma"/>
            <family val="2"/>
            <charset val="238"/>
          </rPr>
          <t xml:space="preserve">22.01.2023 NEDĚLE
</t>
        </r>
      </text>
    </comment>
    <comment ref="P14" authorId="1" shapeId="0" xr:uid="{E1DBFAE3-762F-404D-85AC-5AB174B2B4C9}">
      <text>
        <r>
          <rPr>
            <b/>
            <sz val="9"/>
            <color indexed="81"/>
            <rFont val="Tahoma"/>
            <family val="2"/>
            <charset val="238"/>
          </rPr>
          <t>13.01.2023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05.12.2021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5" authorId="1" shapeId="0" xr:uid="{E1897430-A828-4960-99B4-7CA41CB3C685}">
      <text>
        <r>
          <rPr>
            <b/>
            <sz val="9"/>
            <color indexed="81"/>
            <rFont val="Tahoma"/>
            <family val="2"/>
            <charset val="238"/>
          </rPr>
          <t>02.02.2023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6" authorId="0" shapeId="0" xr:uid="{CF92C1C0-6A92-44CA-8CB2-D0D4040C1EF0}">
      <text>
        <r>
          <rPr>
            <b/>
            <sz val="9"/>
            <color indexed="81"/>
            <rFont val="Tahoma"/>
            <family val="2"/>
            <charset val="238"/>
          </rPr>
          <t>25.01.2022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6" authorId="1" shapeId="0" xr:uid="{996272F4-D2B3-4C48-9826-281F965F07FB}">
      <text>
        <r>
          <rPr>
            <b/>
            <sz val="9"/>
            <color indexed="81"/>
            <rFont val="Tahoma"/>
            <charset val="1"/>
          </rPr>
          <t xml:space="preserve">05.03.2023 NEDĚLE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OLOMOUC - 29.10.2021 -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PLZEŇ - 02.11.2021 -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26" authorId="0" shapeId="0" xr:uid="{826E9A00-8EF5-4336-B7CA-E6BB11DC9162}">
      <text>
        <r>
          <rPr>
            <b/>
            <sz val="9"/>
            <color indexed="81"/>
            <rFont val="Tahoma"/>
            <family val="2"/>
            <charset val="238"/>
          </rPr>
          <t>LIBEREC: 11.01.2022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HRADEC KRÁLOVÉ: 05.12.2021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26" authorId="0" shapeId="0" xr:uid="{6062BF2C-70CD-4616-B27E-E8C35047B6BE}">
      <text>
        <r>
          <rPr>
            <b/>
            <sz val="9"/>
            <color indexed="81"/>
            <rFont val="Tahoma"/>
            <family val="2"/>
            <charset val="238"/>
          </rPr>
          <t>ZLÍN: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26" authorId="0" shapeId="0" xr:uid="{4DB8026F-25A2-4B78-9C3F-317231B502F7}">
      <text>
        <r>
          <rPr>
            <b/>
            <sz val="9"/>
            <color indexed="81"/>
            <rFont val="Tahoma"/>
            <family val="2"/>
            <charset val="238"/>
          </rPr>
          <t>MLADÁ BOLESLAV: 04.01.2022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6" authorId="0" shapeId="0" xr:uid="{ADDEF96A-9F64-4FA9-A15F-025FC95959D0}">
      <text>
        <r>
          <rPr>
            <b/>
            <sz val="9"/>
            <color indexed="81"/>
            <rFont val="Tahoma"/>
            <family val="2"/>
            <charset val="238"/>
          </rPr>
          <t>LIBEREC: 30.01.2022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6" authorId="0" shapeId="0" xr:uid="{3A77326A-45AA-4EA0-B190-8E8AED058F1D}">
      <text>
        <r>
          <rPr>
            <b/>
            <sz val="9"/>
            <color indexed="81"/>
            <rFont val="Tahoma"/>
            <family val="2"/>
            <charset val="238"/>
          </rPr>
          <t>ZLÍN: 01.02.2022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6" authorId="0" shapeId="0" xr:uid="{466FAE8D-DD82-4E82-951D-6675B7FCBF70}">
      <text>
        <r>
          <rPr>
            <b/>
            <sz val="9"/>
            <color indexed="81"/>
            <rFont val="Tahoma"/>
            <family val="2"/>
            <charset val="238"/>
          </rPr>
          <t>PLZEŇ: 25.01.2022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26" authorId="0" shapeId="0" xr:uid="{ED6759EC-4E26-4B9E-9500-CE79B45F2396}">
      <text>
        <r>
          <rPr>
            <sz val="9"/>
            <color indexed="81"/>
            <rFont val="Tahoma"/>
            <family val="2"/>
            <charset val="238"/>
          </rPr>
          <t xml:space="preserve">VÍTKOVICE: 04.03.2022 PÁTEK 
</t>
        </r>
      </text>
    </comment>
    <comment ref="BO26" authorId="0" shapeId="0" xr:uid="{A144E3F8-F81F-4E7F-A476-F0F81323649E}">
      <text>
        <r>
          <rPr>
            <b/>
            <sz val="9"/>
            <color indexed="81"/>
            <rFont val="Tahoma"/>
            <family val="2"/>
            <charset val="238"/>
          </rPr>
          <t>PARDUBICE: 21.03.2022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26" authorId="0" shapeId="0" xr:uid="{02BC85C3-6E0B-4F27-BF31-7B7D46C6362E}">
      <text>
        <r>
          <rPr>
            <b/>
            <sz val="9"/>
            <color indexed="81"/>
            <rFont val="Tahoma"/>
            <family val="2"/>
            <charset val="238"/>
          </rPr>
          <t>PARDUBICE: 25.03.2022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X26" authorId="0" shapeId="0" xr:uid="{AA0C0939-FD88-47A7-ADC9-A07C10B04A29}">
      <text>
        <r>
          <rPr>
            <b/>
            <sz val="9"/>
            <color indexed="81"/>
            <rFont val="Tahoma"/>
            <family val="2"/>
            <charset val="238"/>
          </rPr>
          <t>SPARTA PRAHA: 04.04.2022 PONDĚLÍ</t>
        </r>
      </text>
    </comment>
    <comment ref="BY26" authorId="0" shapeId="0" xr:uid="{5F7D6E5A-4F1D-432C-AEBB-6F1A0F16A6BD}">
      <text>
        <r>
          <rPr>
            <b/>
            <sz val="9"/>
            <color indexed="81"/>
            <rFont val="Tahoma"/>
            <family val="2"/>
            <charset val="238"/>
          </rPr>
          <t>SPARTA PRAHA: 07.04.2022 ČTVRTEK</t>
        </r>
      </text>
    </comment>
    <comment ref="CA26" authorId="0" shapeId="0" xr:uid="{0916BDE2-6C9B-46EF-BB41-81A9DD8B99A6}">
      <text>
        <r>
          <rPr>
            <b/>
            <sz val="9"/>
            <color indexed="81"/>
            <rFont val="Tahoma"/>
            <family val="2"/>
            <charset val="238"/>
          </rPr>
          <t>SPARTA PRAHA: 11.04.2022 PONDĚLÍ</t>
        </r>
      </text>
    </comment>
    <comment ref="G27" authorId="0" shapeId="0" xr:uid="{A81B3E9F-4C31-4954-B35E-5CC31404BD12}">
      <text>
        <r>
          <rPr>
            <b/>
            <sz val="9"/>
            <color indexed="81"/>
            <rFont val="Tahoma"/>
            <family val="2"/>
            <charset val="238"/>
          </rPr>
          <t>KOMETA BRNO: 18.09.2022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7" authorId="0" shapeId="0" xr:uid="{BB73B806-5AE0-4373-8144-59100942F576}">
      <text>
        <r>
          <rPr>
            <b/>
            <sz val="9"/>
            <color indexed="81"/>
            <rFont val="Tahoma"/>
            <family val="2"/>
            <charset val="238"/>
          </rPr>
          <t>LITVÍNOV: 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7" authorId="0" shapeId="0" xr:uid="{0019FBB8-7E4F-437E-B999-88B275236DA1}">
      <text>
        <r>
          <rPr>
            <b/>
            <sz val="9"/>
            <color indexed="81"/>
            <rFont val="Tahoma"/>
            <family val="2"/>
            <charset val="238"/>
          </rPr>
          <t>OLOMOUC: 30.09.2022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7" authorId="0" shapeId="0" xr:uid="{27911876-6896-498D-852C-AEAB18B31823}">
      <text>
        <r>
          <rPr>
            <b/>
            <sz val="9"/>
            <color indexed="81"/>
            <rFont val="Tahoma"/>
            <family val="2"/>
            <charset val="238"/>
          </rPr>
          <t>VÍTKOVICE: 09.10.2022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7" authorId="1" shapeId="0" xr:uid="{B19B1A5A-F12C-4A07-9024-FDDEF8AAB117}">
      <text>
        <r>
          <rPr>
            <b/>
            <sz val="9"/>
            <color indexed="81"/>
            <rFont val="Tahoma"/>
            <family val="2"/>
            <charset val="238"/>
          </rPr>
          <t>KLADNO: 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7" authorId="1" shapeId="0" xr:uid="{84F97DF2-0CF7-42E2-99F6-57C5D12C3D96}">
      <text>
        <r>
          <rPr>
            <b/>
            <sz val="9"/>
            <color indexed="81"/>
            <rFont val="Tahoma"/>
            <family val="2"/>
            <charset val="238"/>
          </rPr>
          <t>TŘINEC: 09.12.2022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27" authorId="1" shapeId="0" xr:uid="{A9C33DB9-4A4E-4FD4-9DD5-50E42C56FA7E}">
      <text>
        <r>
          <rPr>
            <sz val="9"/>
            <color indexed="81"/>
            <rFont val="Tahoma"/>
            <family val="2"/>
            <charset val="238"/>
          </rPr>
          <t xml:space="preserve">KOMETA BRNO: 11.12.2022 NEDĚLE
</t>
        </r>
      </text>
    </comment>
    <comment ref="AI27" authorId="0" shapeId="0" xr:uid="{E027BE0F-06DE-4BC1-8C71-F607A5D3DB0F}">
      <text>
        <r>
          <rPr>
            <b/>
            <sz val="9"/>
            <color indexed="81"/>
            <rFont val="Tahoma"/>
            <family val="2"/>
            <charset val="238"/>
          </rPr>
          <t>LITVÍNOV: 22.12.2022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27" authorId="1" shapeId="0" xr:uid="{2E7426C9-11B1-444D-B829-4144013E962D}">
      <text>
        <r>
          <rPr>
            <b/>
            <sz val="9"/>
            <color indexed="81"/>
            <rFont val="Tahoma"/>
            <family val="2"/>
            <charset val="238"/>
          </rPr>
          <t>LIBEREC: 08.01.2023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27" authorId="1" shapeId="0" xr:uid="{EEB249CC-4875-4366-9E44-ACEE56893F28}">
      <text>
        <r>
          <rPr>
            <b/>
            <sz val="9"/>
            <color indexed="81"/>
            <rFont val="Tahoma"/>
            <family val="2"/>
            <charset val="238"/>
          </rPr>
          <t>KARLOVY VARY: 13.01.2023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27" authorId="1" shapeId="0" xr:uid="{00A3ED25-B5E4-4148-B425-093378D9B623}">
      <text>
        <r>
          <rPr>
            <b/>
            <sz val="9"/>
            <color indexed="81"/>
            <rFont val="Tahoma"/>
            <family val="2"/>
            <charset val="238"/>
          </rPr>
          <t>KLADNO: 15.01.2023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7" authorId="1" shapeId="0" xr:uid="{E8B1B643-F4E7-4837-AB61-4798932B0CAA}">
      <text>
        <r>
          <rPr>
            <sz val="9"/>
            <color indexed="81"/>
            <rFont val="Tahoma"/>
            <family val="2"/>
            <charset val="238"/>
          </rPr>
          <t xml:space="preserve">TŘINEC: 22.01.2023 NEDĚLE
</t>
        </r>
      </text>
    </comment>
    <comment ref="AW27" authorId="1" shapeId="0" xr:uid="{4A13EF90-1DC6-43B3-AAA8-BBAE099CDC4E}">
      <text>
        <r>
          <rPr>
            <b/>
            <sz val="9"/>
            <color indexed="81"/>
            <rFont val="Tahoma"/>
            <family val="2"/>
            <charset val="238"/>
          </rPr>
          <t>HRADEC KRÁLOVÉ: 02.02.2023 ČTVRTEK</t>
        </r>
      </text>
    </comment>
    <comment ref="AY27" authorId="1" shapeId="0" xr:uid="{6AB443AC-2E10-494E-8566-5E919BD2D043}">
      <text>
        <r>
          <rPr>
            <b/>
            <sz val="9"/>
            <color indexed="81"/>
            <rFont val="Tahoma"/>
            <family val="2"/>
            <charset val="238"/>
          </rPr>
          <t>PARDUBICE: 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Z27" authorId="1" shapeId="0" xr:uid="{045C816F-2731-484D-90BB-219953ECE5CC}">
      <text>
        <r>
          <rPr>
            <b/>
            <sz val="9"/>
            <color indexed="81"/>
            <rFont val="Tahoma"/>
            <family val="2"/>
            <charset val="238"/>
          </rPr>
          <t>SPARTA PRAHA: 17.02.2023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7" authorId="1" shapeId="0" xr:uid="{03A1BFC0-970A-4AB9-9D05-FC908B3A5EF2}">
      <text>
        <r>
          <rPr>
            <b/>
            <sz val="9"/>
            <color indexed="81"/>
            <rFont val="Tahoma"/>
            <charset val="1"/>
          </rPr>
          <t>VÍTKOVICE: 19.02.2023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27" authorId="1" shapeId="0" xr:uid="{920AE3EE-080B-44E0-BC4A-27944A643844}">
      <text>
        <r>
          <rPr>
            <b/>
            <sz val="9"/>
            <color indexed="81"/>
            <rFont val="Tahoma"/>
            <charset val="1"/>
          </rPr>
          <t>LIBEREC: 22.02.2023 STŘEDA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27" authorId="1" shapeId="0" xr:uid="{94A70124-B69F-45E0-8458-81AC7559AFA5}">
      <text>
        <r>
          <rPr>
            <b/>
            <sz val="9"/>
            <color indexed="81"/>
            <rFont val="Tahoma"/>
            <charset val="1"/>
          </rPr>
          <t>PLZEŇ: 05.03.2023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X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POSLEDNÍ GÓL:
2019/2020
40.KOLO - 26.01.2020
VENKU
2 ZÁPASY NEDAL</t>
        </r>
      </text>
    </comment>
    <comment ref="AA3" authorId="0" shapeId="0" xr:uid="{30E06A05-1D68-4DB8-B25C-8C1A12A1F871}">
      <text>
        <r>
          <rPr>
            <b/>
            <sz val="9"/>
            <color indexed="81"/>
            <rFont val="Tahoma"/>
            <family val="2"/>
            <charset val="238"/>
          </rPr>
          <t>20.10.2022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POSLEDNÍ GÓL:
2018/2019
13.KOLO - 27.10.2018
VENKU
10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4" authorId="0" shapeId="0" xr:uid="{8346B6C8-99EB-4A13-834A-4B5F13F44530}">
      <text>
        <r>
          <rPr>
            <b/>
            <sz val="9"/>
            <color indexed="81"/>
            <rFont val="Tahoma"/>
            <family val="2"/>
            <charset val="238"/>
          </rPr>
          <t>30.01.2022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4" authorId="0" shapeId="0" xr:uid="{02F7087E-0F82-48D8-8273-BF3681424F05}">
      <text>
        <r>
          <rPr>
            <b/>
            <sz val="9"/>
            <color indexed="81"/>
            <rFont val="Tahoma"/>
            <family val="2"/>
            <charset val="238"/>
          </rPr>
          <t>06.03.2022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5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POSLEDNÍ GÓL:
2019/2020
32.KOLO - 30.12.2019
DOMA
2 ZÁPASY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5" authorId="0" shapeId="0" xr:uid="{0B1ADE9E-22BA-4631-AC9D-0766DD7E5773}">
      <text>
        <r>
          <rPr>
            <b/>
            <sz val="9"/>
            <color indexed="81"/>
            <rFont val="Tahoma"/>
            <family val="2"/>
            <charset val="238"/>
          </rPr>
          <t>11.02.2022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5" authorId="0" shapeId="0" xr:uid="{2C73DFDA-A9B6-432C-8DB1-51A32DB0CC5F}">
      <text>
        <r>
          <rPr>
            <b/>
            <sz val="9"/>
            <color indexed="81"/>
            <rFont val="Tahoma"/>
            <family val="2"/>
            <charset val="238"/>
          </rPr>
          <t>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 shapeId="0" xr:uid="{36B25F8C-1F07-438A-994B-DDAD5E288696}">
      <text>
        <r>
          <rPr>
            <b/>
            <sz val="9"/>
            <color indexed="81"/>
            <rFont val="Tahoma"/>
            <family val="2"/>
            <charset val="238"/>
          </rPr>
          <t>01.11.2022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POSLEDNÍ GÓL:
POSLEDNÍ GÓL:
2019/2020
30.KOLO - 26.12.2019
VENKU
1 ZÁPAS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6" authorId="0" shapeId="0" xr:uid="{41B6F89B-A6FE-4993-877A-6F2C0FC724DC}">
      <text>
        <r>
          <rPr>
            <b/>
            <sz val="9"/>
            <color indexed="81"/>
            <rFont val="Tahoma"/>
            <family val="2"/>
            <charset val="238"/>
          </rPr>
          <t>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7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POSLEDNÍ GÓL:
2018/2019
15.KOLO - 31.10.2018
DOMA
10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7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30.11.2021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7" authorId="0" shapeId="0" xr:uid="{777BF7AC-D0D1-4FB9-AB1E-46BD2E138557}">
      <text>
        <r>
          <rPr>
            <b/>
            <sz val="9"/>
            <color indexed="81"/>
            <rFont val="Tahoma"/>
            <family val="2"/>
            <charset val="238"/>
          </rPr>
          <t>25.11.2022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8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2018/2019
34.KOLO - 11.01.2019
DOMA
6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26.10.2021 -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POSLEDNÍ GÓL:
2019/2020
51.KOLO - 03.03.2020
VENKU
1 ZÁPAS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9" authorId="0" shapeId="0" xr:uid="{49255477-5B05-417B-BF80-090FB2BC2F4D}">
      <text>
        <r>
          <rPr>
            <b/>
            <sz val="9"/>
            <color indexed="81"/>
            <rFont val="Tahoma"/>
            <family val="2"/>
            <charset val="238"/>
          </rPr>
          <t>22.03.2022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9" authorId="0" shapeId="0" xr:uid="{32E53D3E-DB1C-4358-AC43-C64832D2B50E}">
      <text>
        <r>
          <rPr>
            <b/>
            <sz val="9"/>
            <color indexed="81"/>
            <rFont val="Tahoma"/>
            <family val="2"/>
            <charset val="238"/>
          </rPr>
          <t>28.03.2022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0" authorId="0" shapeId="0" xr:uid="{0DEC6CD0-94C1-4DDF-BA85-819995806810}">
      <text>
        <r>
          <rPr>
            <b/>
            <sz val="9"/>
            <color indexed="81"/>
            <rFont val="Tahoma"/>
            <family val="2"/>
            <charset val="238"/>
          </rPr>
          <t>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0" authorId="0" shapeId="0" xr:uid="{3056B453-0162-4FEC-83B0-E6F92B41648D}">
      <text>
        <r>
          <rPr>
            <b/>
            <sz val="9"/>
            <color indexed="81"/>
            <rFont val="Tahoma"/>
            <family val="2"/>
            <charset val="238"/>
          </rPr>
          <t>16.10.2022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1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POSLEDNÍ GÓL:
2013/2014
7.KOLO - 29.09.2013
DOMA
7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" authorId="0" shapeId="0" xr:uid="{88E2971D-CAA2-4698-94DB-95489680446F}">
      <text>
        <r>
          <rPr>
            <b/>
            <sz val="9"/>
            <color indexed="81"/>
            <rFont val="Tahoma"/>
            <family val="2"/>
            <charset val="238"/>
          </rPr>
          <t>12.09.2021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1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12.12.2021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2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POSLEDNÍ GÓL:
2016/2017
43.KOLO - 29.01.2017
DOMA
12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2" authorId="1" shapeId="0" xr:uid="{1DD8BC6F-D69D-4153-B86B-67986F6DD90E}">
      <text>
        <r>
          <rPr>
            <sz val="9"/>
            <color indexed="81"/>
            <rFont val="Tahoma"/>
            <family val="2"/>
            <charset val="238"/>
          </rPr>
          <t xml:space="preserve">22.01.2023 NEDĚLE
</t>
        </r>
      </text>
    </comment>
    <comment ref="P13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4" authorId="0" shapeId="0" xr:uid="{B9F0E318-1507-47F0-9F6E-E615569F5BE8}">
      <text>
        <r>
          <rPr>
            <b/>
            <sz val="9"/>
            <color indexed="81"/>
            <rFont val="Tahoma"/>
            <family val="2"/>
            <charset val="238"/>
          </rPr>
          <t>09.01.2022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4" authorId="0" shapeId="0" xr:uid="{BED48D09-5EFD-44A7-9A64-FE0651BEECDF}">
      <text>
        <r>
          <rPr>
            <b/>
            <sz val="9"/>
            <color indexed="81"/>
            <rFont val="Tahoma"/>
            <family val="2"/>
            <charset val="238"/>
          </rPr>
          <t>03.04.2022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4" authorId="0" shapeId="0" xr:uid="{1B842361-B7C9-4573-BF11-0B5B2DB01AC1}">
      <text>
        <r>
          <rPr>
            <b/>
            <sz val="9"/>
            <color indexed="81"/>
            <rFont val="Tahoma"/>
            <family val="2"/>
            <charset val="238"/>
          </rPr>
          <t>08.04.2022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8" authorId="0" shapeId="0" xr:uid="{15EF248A-FB02-48B4-BAE4-A72684500F28}">
      <text>
        <r>
          <rPr>
            <b/>
            <sz val="9"/>
            <color indexed="81"/>
            <rFont val="Tahoma"/>
            <family val="2"/>
            <charset val="238"/>
          </rPr>
          <t>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8" authorId="1" shapeId="0" xr:uid="{0EE01AAB-3AC6-435B-A198-CA37A45B4591}">
      <text>
        <r>
          <rPr>
            <b/>
            <sz val="9"/>
            <color indexed="81"/>
            <rFont val="Tahoma"/>
            <family val="2"/>
            <charset val="238"/>
          </rPr>
          <t>26.12.2022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9" authorId="0" shapeId="0" xr:uid="{FE72FFC4-0C98-4AC7-B2BC-D2653EACF9D9}">
      <text>
        <r>
          <rPr>
            <b/>
            <sz val="9"/>
            <color indexed="81"/>
            <rFont val="Tahoma"/>
            <family val="2"/>
            <charset val="238"/>
          </rPr>
          <t>04.02.2022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" authorId="1" shapeId="0" xr:uid="{9C7C684B-0DE1-49CD-850F-3BEAD3ED781D}">
      <text>
        <r>
          <rPr>
            <b/>
            <sz val="9"/>
            <color indexed="81"/>
            <rFont val="Tahoma"/>
            <family val="2"/>
            <charset val="238"/>
          </rPr>
          <t>28.12.2022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8" authorId="0" shapeId="0" xr:uid="{F6A289EE-79E6-42FA-8525-74A44914612C}">
      <text>
        <r>
          <rPr>
            <b/>
            <sz val="9"/>
            <color indexed="81"/>
            <rFont val="Tahoma"/>
            <family val="2"/>
            <charset val="238"/>
          </rPr>
          <t>KLADNO: 12.09.2021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8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ZLÍN - 26.10.2021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8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38"/>
          </rPr>
          <t>OLOMOUC - 29.10.2021 -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8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38"/>
          </rPr>
          <t>MLADÁ BOLESLAV - 07.11.2021 -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28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VÍTKOVICE: 30.11.2021 ÚTERÝ
</t>
        </r>
      </text>
    </comment>
    <comment ref="AK28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38"/>
          </rPr>
          <t>KLADNO: 12.12.2021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8" authorId="0" shapeId="0" xr:uid="{47170B44-4F3C-4F08-902E-A037C28075F2}">
      <text>
        <r>
          <rPr>
            <b/>
            <sz val="9"/>
            <color indexed="81"/>
            <rFont val="Tahoma"/>
            <family val="2"/>
            <charset val="238"/>
          </rPr>
          <t>SPARTA PRAHA: 09.01.2022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T28" authorId="0" shapeId="0" xr:uid="{C236D3E5-0AB0-4F39-8E9D-321A1359CBDB}">
      <text>
        <r>
          <rPr>
            <b/>
            <sz val="9"/>
            <color indexed="81"/>
            <rFont val="Tahoma"/>
            <family val="2"/>
            <charset val="238"/>
          </rPr>
          <t>LITVÍNOV: 11.02.2022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8" authorId="0" shapeId="0" xr:uid="{1BC17A9A-2D48-4B2B-AF66-59007F74BA36}">
      <text>
        <r>
          <rPr>
            <b/>
            <sz val="9"/>
            <color indexed="81"/>
            <rFont val="Tahoma"/>
            <family val="2"/>
            <charset val="238"/>
          </rPr>
          <t>KARLOVY VARY: 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8" authorId="0" shapeId="0" xr:uid="{DF90988B-4D5E-47FB-8133-4A607A7A7A25}">
      <text>
        <r>
          <rPr>
            <b/>
            <sz val="9"/>
            <color indexed="81"/>
            <rFont val="Tahoma"/>
            <family val="2"/>
            <charset val="238"/>
          </rPr>
          <t>LIBEREC: 30.01.2022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28" authorId="0" shapeId="0" xr:uid="{3FEB0DCD-AE58-4402-9C19-E3411FEDB883}">
      <text>
        <r>
          <rPr>
            <b/>
            <sz val="9"/>
            <color indexed="81"/>
            <rFont val="Tahoma"/>
            <family val="2"/>
            <charset val="238"/>
          </rPr>
          <t>HRADEC KRÁLOVÉ: 23.01.2022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28" authorId="0" shapeId="0" xr:uid="{CCED2078-1A47-4CD0-A902-772AD9525562}">
      <text>
        <r>
          <rPr>
            <b/>
            <sz val="9"/>
            <color indexed="81"/>
            <rFont val="Tahoma"/>
            <family val="2"/>
            <charset val="238"/>
          </rPr>
          <t>OLOMOUC: 04.02.2022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28" authorId="0" shapeId="0" xr:uid="{2290FF4E-92BA-4A37-93AF-CF67BD3B8A69}">
      <text>
        <r>
          <rPr>
            <b/>
            <sz val="9"/>
            <color indexed="81"/>
            <rFont val="Tahoma"/>
            <family val="2"/>
            <charset val="238"/>
          </rPr>
          <t>KOMETA BRNO: 20.02.2022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28" authorId="0" shapeId="0" xr:uid="{271BBDB2-FE12-4F39-9660-D435A6DD6E03}">
      <text>
        <r>
          <rPr>
            <sz val="9"/>
            <color indexed="81"/>
            <rFont val="Tahoma"/>
            <family val="2"/>
            <charset val="238"/>
          </rPr>
          <t xml:space="preserve">LIBEREC: 06.03.2022 NEDĚLE
</t>
        </r>
      </text>
    </comment>
    <comment ref="BP28" authorId="0" shapeId="0" xr:uid="{EF7CCF73-3408-4B94-85BA-5D3A24F38FA3}">
      <text>
        <r>
          <rPr>
            <b/>
            <sz val="9"/>
            <color indexed="81"/>
            <rFont val="Tahoma"/>
            <family val="2"/>
            <charset val="238"/>
          </rPr>
          <t>PARDUBICE: 22.03.2022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28" authorId="0" shapeId="0" xr:uid="{2DC49116-EB8D-465A-8093-742C3494123F}">
      <text>
        <r>
          <rPr>
            <b/>
            <sz val="9"/>
            <color indexed="81"/>
            <rFont val="Tahoma"/>
            <family val="2"/>
            <charset val="238"/>
          </rPr>
          <t>PARDUBICE: 28.03.2022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W28" authorId="0" shapeId="0" xr:uid="{95747E67-3F5B-4D3B-B52D-1DBF961920F6}">
      <text>
        <r>
          <rPr>
            <b/>
            <sz val="9"/>
            <color indexed="81"/>
            <rFont val="Tahoma"/>
            <family val="2"/>
            <charset val="238"/>
          </rPr>
          <t>SPARTA PRAHA: 03.04.2022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Z28" authorId="0" shapeId="0" xr:uid="{0D65F8E9-B7DA-4FD7-92F0-F58A355EE7E2}">
      <text>
        <r>
          <rPr>
            <b/>
            <sz val="9"/>
            <color indexed="81"/>
            <rFont val="Tahoma"/>
            <family val="2"/>
            <charset val="238"/>
          </rPr>
          <t>SPARTA PRAHA: 08.04.2022 PÁTEK</t>
        </r>
      </text>
    </comment>
    <comment ref="I29" authorId="0" shapeId="0" xr:uid="{840AAE45-2732-4943-8A62-99D73FC1083F}">
      <text>
        <r>
          <rPr>
            <b/>
            <sz val="9"/>
            <color indexed="81"/>
            <rFont val="Tahoma"/>
            <family val="2"/>
            <charset val="238"/>
          </rPr>
          <t>LITVÍNOV: 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9" authorId="0" shapeId="0" xr:uid="{96E2F1F0-5AD3-4B8E-83BB-22E4329A3892}">
      <text>
        <r>
          <rPr>
            <b/>
            <sz val="9"/>
            <color indexed="81"/>
            <rFont val="Tahoma"/>
            <family val="2"/>
            <charset val="238"/>
          </rPr>
          <t>KARLOVY VARY: 16.10.2022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9" authorId="0" shapeId="0" xr:uid="{96FC6182-84B3-4B46-99C0-EF7CC11851C3}">
      <text>
        <r>
          <rPr>
            <b/>
            <sz val="9"/>
            <color indexed="81"/>
            <rFont val="Tahoma"/>
            <family val="2"/>
            <charset val="238"/>
          </rPr>
          <t>PLZEŇ: 20.10.2022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9" authorId="0" shapeId="0" xr:uid="{61142222-D229-4CED-BB4D-1E1D9A8FD5FA}">
      <text>
        <r>
          <rPr>
            <b/>
            <sz val="9"/>
            <color indexed="81"/>
            <rFont val="Tahoma"/>
            <family val="2"/>
            <charset val="238"/>
          </rPr>
          <t>LITVÍNOV: 01.11.2022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9" authorId="0" shapeId="0" xr:uid="{38265FE9-184C-45A2-8BC1-139DE6B42CA6}">
      <text>
        <r>
          <rPr>
            <b/>
            <sz val="9"/>
            <color indexed="81"/>
            <rFont val="Tahoma"/>
            <family val="2"/>
            <charset val="238"/>
          </rPr>
          <t>VÍTKOVICE: 25.11.2022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29" authorId="1" shapeId="0" xr:uid="{240BAA6B-816D-481C-A8DC-EFD7CF24C5C3}">
      <text>
        <r>
          <rPr>
            <b/>
            <sz val="9"/>
            <color indexed="81"/>
            <rFont val="Tahoma"/>
            <family val="2"/>
            <charset val="238"/>
          </rPr>
          <t>HRADEC KRÁLOVÉ: 26.12.2022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29" authorId="0" shapeId="0" xr:uid="{1B0B6005-F974-4FEA-952B-D9BE54BC4030}">
      <text>
        <r>
          <rPr>
            <b/>
            <sz val="9"/>
            <color indexed="81"/>
            <rFont val="Tahoma"/>
            <family val="2"/>
            <charset val="238"/>
          </rPr>
          <t>OLOMOUC: 28.12.2022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9" authorId="1" shapeId="0" xr:uid="{8CD8F02B-D821-4CE6-8D16-2CE32FD15E5D}">
      <text>
        <r>
          <rPr>
            <sz val="9"/>
            <color indexed="81"/>
            <rFont val="Tahoma"/>
            <family val="2"/>
            <charset val="238"/>
          </rPr>
          <t xml:space="preserve">TŘINEC: 22.01.2023 NEDĚLE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E5" authorId="0" shapeId="0" xr:uid="{7F4698A2-D958-4BE7-81FD-780CD576110F}">
      <text>
        <r>
          <rPr>
            <b/>
            <sz val="9"/>
            <color indexed="81"/>
            <rFont val="Tahoma"/>
            <family val="2"/>
            <charset val="238"/>
          </rPr>
          <t>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" authorId="0" shapeId="0" xr:uid="{8BF79947-CDAB-42CF-AF91-83210053394E}">
      <text>
        <r>
          <rPr>
            <b/>
            <sz val="9"/>
            <color indexed="81"/>
            <rFont val="Tahoma"/>
            <family val="2"/>
            <charset val="238"/>
          </rPr>
          <t>18.09.2022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C91350FB-C1AA-416E-87D2-2486B5847DE9}">
      <text>
        <r>
          <rPr>
            <b/>
            <sz val="9"/>
            <color indexed="81"/>
            <rFont val="Tahoma"/>
            <family val="2"/>
            <charset val="238"/>
          </rPr>
          <t>27.01.2022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6EF2BD46-40AB-4AA4-B3D4-03A7F2BBC870}">
      <text>
        <r>
          <rPr>
            <b/>
            <sz val="9"/>
            <color indexed="81"/>
            <rFont val="Tahoma"/>
            <family val="2"/>
            <charset val="238"/>
          </rPr>
          <t>17.11.2022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1" shapeId="0" xr:uid="{B1610FA7-4715-4B0D-8370-E3D3E7CB0C0C}">
      <text>
        <r>
          <rPr>
            <sz val="9"/>
            <color indexed="81"/>
            <rFont val="Tahoma"/>
            <family val="2"/>
            <charset val="238"/>
          </rPr>
          <t xml:space="preserve">02.12.2022 PÁTEK
</t>
        </r>
      </text>
    </comment>
    <comment ref="E8" authorId="1" shapeId="0" xr:uid="{A7691E3D-94BF-4831-A040-16793F8343F8}">
      <text>
        <r>
          <rPr>
            <b/>
            <sz val="9"/>
            <color indexed="81"/>
            <rFont val="Tahoma"/>
            <charset val="1"/>
          </rPr>
          <t>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" authorId="1" shapeId="0" xr:uid="{77728562-887F-4C80-BDB9-02AFC28A76BC}">
      <text>
        <r>
          <rPr>
            <sz val="9"/>
            <color indexed="81"/>
            <rFont val="Tahoma"/>
            <charset val="1"/>
          </rPr>
          <t xml:space="preserve">05.03.2023 NEDĚLE
</t>
        </r>
      </text>
    </comment>
    <comment ref="D11" authorId="0" shapeId="0" xr:uid="{6C7A43BA-065B-4170-B167-8D0B26BE5EDD}">
      <text>
        <r>
          <rPr>
            <b/>
            <sz val="9"/>
            <color indexed="81"/>
            <rFont val="Tahoma"/>
            <family val="2"/>
            <charset val="238"/>
          </rPr>
          <t>14.01.2022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87FCD3E9-6DAA-4B6B-B7F6-4FC1B4981765}">
      <text>
        <r>
          <rPr>
            <b/>
            <sz val="9"/>
            <color indexed="81"/>
            <rFont val="Tahoma"/>
            <family val="2"/>
            <charset val="238"/>
          </rPr>
          <t>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16" authorId="0" shapeId="0" xr:uid="{E243A252-8F5A-458E-B97C-D233A77AC1FF}">
      <text>
        <r>
          <rPr>
            <b/>
            <sz val="9"/>
            <color indexed="81"/>
            <rFont val="Tahoma"/>
            <family val="2"/>
            <charset val="238"/>
          </rPr>
          <t>OLOMOUC: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T16" authorId="0" shapeId="0" xr:uid="{A667DC99-0AE1-4B2D-A7C2-1558973DD1E2}">
      <text>
        <r>
          <rPr>
            <b/>
            <sz val="9"/>
            <color indexed="81"/>
            <rFont val="Tahoma"/>
            <family val="2"/>
            <charset val="238"/>
          </rPr>
          <t>LIBEREC: 14.01.2022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16" authorId="0" shapeId="0" xr:uid="{0CBF9802-18B9-47E8-8585-FCC6FC669D55}">
      <text>
        <r>
          <rPr>
            <b/>
            <sz val="9"/>
            <color indexed="81"/>
            <rFont val="Tahoma"/>
            <family val="2"/>
            <charset val="238"/>
          </rPr>
          <t>PARDUBICE: 27.01.2022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16" authorId="0" shapeId="0" xr:uid="{A5EA7395-437F-42CE-8561-EFA4AB1C3984}">
      <text>
        <r>
          <rPr>
            <b/>
            <sz val="9"/>
            <color indexed="81"/>
            <rFont val="Tahoma"/>
            <family val="2"/>
            <charset val="238"/>
          </rPr>
          <t>SPARTA PRAHA: 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21533EB2-07B3-4B02-B339-D22A7333D5B2}">
      <text>
        <r>
          <rPr>
            <b/>
            <sz val="9"/>
            <color indexed="81"/>
            <rFont val="Tahoma"/>
            <family val="2"/>
            <charset val="238"/>
          </rPr>
          <t>KOMETA BRNO: 18.09.2022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7" authorId="0" shapeId="0" xr:uid="{57A4874F-F11F-4467-86CE-5EEBE7CBCAB7}">
      <text>
        <r>
          <rPr>
            <b/>
            <sz val="9"/>
            <color indexed="81"/>
            <rFont val="Tahoma"/>
            <family val="2"/>
            <charset val="238"/>
          </rPr>
          <t>PARDUBICE: 17.11.2022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7" authorId="1" shapeId="0" xr:uid="{C049A484-A80F-4A82-9B95-1ECBA730638D}">
      <text>
        <r>
          <rPr>
            <b/>
            <sz val="9"/>
            <color indexed="81"/>
            <rFont val="Tahoma"/>
            <family val="2"/>
            <charset val="238"/>
          </rPr>
          <t>KLADNO: 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17" authorId="1" shapeId="0" xr:uid="{C43FE271-79D5-49A2-8145-5716E1F354B6}">
      <text>
        <r>
          <rPr>
            <b/>
            <sz val="9"/>
            <color indexed="81"/>
            <rFont val="Tahoma"/>
            <charset val="1"/>
          </rPr>
          <t>KLADNO: 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17" authorId="1" shapeId="0" xr:uid="{9006438C-0B7F-4C5F-AC80-B939BDDF4FE8}">
      <text>
        <r>
          <rPr>
            <b/>
            <sz val="9"/>
            <color indexed="81"/>
            <rFont val="Tahoma"/>
            <charset val="1"/>
          </rPr>
          <t>PLZEŇ: 05.03.2023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19.11.2021 -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" authorId="0" shapeId="0" xr:uid="{FC9F6088-1FA3-4565-990C-7A2408908D8F}">
      <text>
        <r>
          <rPr>
            <b/>
            <sz val="9"/>
            <color indexed="81"/>
            <rFont val="Tahoma"/>
            <family val="2"/>
            <charset val="238"/>
          </rPr>
          <t>01.11.2022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0" authorId="1" shapeId="0" xr:uid="{40C58588-E3AB-4F24-BC1C-2FFABE8AA8DD}">
      <text>
        <r>
          <rPr>
            <b/>
            <sz val="9"/>
            <color indexed="81"/>
            <rFont val="Tahoma"/>
            <family val="2"/>
            <charset val="238"/>
          </rPr>
          <t>20.12.2022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1" authorId="1" shapeId="0" xr:uid="{9013CF5F-0E4A-47C9-9CDF-ED409BB37016}">
      <text>
        <r>
          <rPr>
            <sz val="9"/>
            <color indexed="81"/>
            <rFont val="Tahoma"/>
            <family val="2"/>
            <charset val="238"/>
          </rPr>
          <t xml:space="preserve">26.12.2022 PONDĚLÍ
</t>
        </r>
      </text>
    </comment>
    <comment ref="E12" authorId="1" shapeId="0" xr:uid="{919B578C-7878-4880-9177-42E026AC54AA}">
      <text>
        <r>
          <rPr>
            <b/>
            <sz val="9"/>
            <color indexed="81"/>
            <rFont val="Tahoma"/>
            <family val="2"/>
            <charset val="238"/>
          </rPr>
          <t>08.01.2023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OLOMOUC - 19.11.2021 -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1" authorId="0" shapeId="0" xr:uid="{D842FE87-7005-4F49-BB5E-4EDDF91A23DD}">
      <text>
        <r>
          <rPr>
            <b/>
            <sz val="9"/>
            <color indexed="81"/>
            <rFont val="Tahoma"/>
            <family val="2"/>
            <charset val="238"/>
          </rPr>
          <t>LITVÍNOV: 01.11.2022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21" authorId="1" shapeId="0" xr:uid="{9145189E-48E1-4720-B74C-D89891C0DE3E}">
      <text>
        <r>
          <rPr>
            <b/>
            <sz val="9"/>
            <color indexed="81"/>
            <rFont val="Tahoma"/>
            <family val="2"/>
            <charset val="238"/>
          </rPr>
          <t>MLADÁ BOLESLAV: 20.12.2022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21" authorId="1" shapeId="0" xr:uid="{34975BA2-C70C-4902-8EBC-08F3350B0D26}">
      <text>
        <r>
          <rPr>
            <b/>
            <sz val="9"/>
            <color indexed="81"/>
            <rFont val="Tahoma"/>
            <family val="2"/>
            <charset val="238"/>
          </rPr>
          <t>HRADEC KRÁLOVÉ: 26.12.2022 PONDĚLÍ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21" authorId="1" shapeId="0" xr:uid="{6FBD82D5-3EC4-470E-A507-48E9A8E9E951}">
      <text>
        <r>
          <rPr>
            <b/>
            <sz val="9"/>
            <color indexed="81"/>
            <rFont val="Tahoma"/>
            <family val="2"/>
            <charset val="238"/>
          </rPr>
          <t>LIBEREC: 08.01.2023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P4" authorId="0" shapeId="0" xr:uid="{5544D137-0437-4E96-AA63-54DA86A442E4}">
      <text>
        <r>
          <rPr>
            <b/>
            <sz val="9"/>
            <color indexed="81"/>
            <rFont val="Tahoma"/>
            <family val="2"/>
            <charset val="238"/>
          </rPr>
          <t>30.12.2021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4" authorId="0" shapeId="0" xr:uid="{5D81D474-1EC0-4C70-B68B-842F712D4DAB}">
      <text>
        <r>
          <rPr>
            <b/>
            <sz val="9"/>
            <color indexed="81"/>
            <rFont val="Tahoma"/>
            <family val="2"/>
            <charset val="238"/>
          </rPr>
          <t>17.11.2022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4" authorId="1" shapeId="0" xr:uid="{E8652400-9A9F-4817-857D-4514B44C3C5E}">
      <text>
        <r>
          <rPr>
            <b/>
            <sz val="9"/>
            <color indexed="81"/>
            <rFont val="Tahoma"/>
            <family val="2"/>
            <charset val="238"/>
          </rPr>
          <t>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5" authorId="0" shapeId="0" xr:uid="{EDC6163A-8756-4113-9D75-2B27D9491D59}">
      <text>
        <r>
          <rPr>
            <b/>
            <sz val="9"/>
            <color indexed="81"/>
            <rFont val="Tahoma"/>
            <family val="2"/>
            <charset val="238"/>
          </rPr>
          <t>18.09.2022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7" authorId="0" shapeId="0" xr:uid="{26963742-6B04-4B39-BDFB-F00DC1645507}">
      <text>
        <r>
          <rPr>
            <b/>
            <sz val="9"/>
            <color indexed="81"/>
            <rFont val="Tahoma"/>
            <family val="2"/>
            <charset val="238"/>
          </rPr>
          <t>20.10.2022 ČTVRTEK</t>
        </r>
      </text>
    </comment>
    <comment ref="O7" authorId="1" shapeId="0" xr:uid="{808BE1CD-D971-454C-B1C8-0972946745AF}">
      <text>
        <r>
          <rPr>
            <b/>
            <sz val="9"/>
            <color indexed="81"/>
            <rFont val="Tahoma"/>
            <family val="2"/>
            <charset val="238"/>
          </rPr>
          <t>20.01.2023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0" shapeId="0" xr:uid="{5010BD43-BA1A-40D6-81B6-14683FB5B499}">
      <text>
        <r>
          <rPr>
            <b/>
            <sz val="9"/>
            <color indexed="81"/>
            <rFont val="Tahoma"/>
            <family val="2"/>
            <charset val="238"/>
          </rPr>
          <t>09.01.2022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8" authorId="0" shapeId="0" xr:uid="{C0E96C37-561B-4A5F-818A-96B013C229E6}">
      <text>
        <r>
          <rPr>
            <b/>
            <sz val="9"/>
            <color indexed="81"/>
            <rFont val="Tahoma"/>
            <family val="2"/>
            <charset val="238"/>
          </rPr>
          <t>07.10.2022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9" authorId="0" shapeId="0" xr:uid="{1BD3AD42-583F-43EC-9779-D0F4569B491B}">
      <text>
        <r>
          <rPr>
            <b/>
            <sz val="9"/>
            <color indexed="81"/>
            <rFont val="Tahoma"/>
            <family val="2"/>
            <charset val="238"/>
          </rPr>
          <t>01.02.2022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0" authorId="0" shapeId="0" xr:uid="{64C8EC4D-5993-4550-96D7-FC230BD76DF9}">
      <text>
        <r>
          <rPr>
            <b/>
            <sz val="9"/>
            <color indexed="81"/>
            <rFont val="Tahoma"/>
            <family val="2"/>
            <charset val="238"/>
          </rPr>
          <t>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1" authorId="0" shapeId="0" xr:uid="{0E990D66-4D2B-48BA-832F-D129B378732A}">
      <text>
        <r>
          <rPr>
            <b/>
            <sz val="9"/>
            <color indexed="81"/>
            <rFont val="Tahoma"/>
            <family val="2"/>
            <charset val="238"/>
          </rPr>
          <t>04.03.2022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3" authorId="1" shapeId="0" xr:uid="{5C183A28-DE92-4A4C-9BC3-62B138C4C7AC}">
      <text>
        <r>
          <rPr>
            <b/>
            <sz val="9"/>
            <color indexed="81"/>
            <rFont val="Tahoma"/>
            <family val="2"/>
            <charset val="238"/>
          </rPr>
          <t>28.12.2022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" authorId="1" shapeId="0" xr:uid="{949508DD-BF0C-4E1E-BA3D-1C3160F41683}">
      <text>
        <r>
          <rPr>
            <b/>
            <sz val="9"/>
            <color indexed="81"/>
            <rFont val="Tahoma"/>
            <family val="2"/>
            <charset val="238"/>
          </rPr>
          <t>05.02.2023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POSLEDNÍ GÓL:
2016/2017
45.KOLO - 05.02.2017
VENKU
16 ZÁPASŮ NEDAL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4" authorId="0" shapeId="0" xr:uid="{2E3CA2E7-FA56-49EC-A940-54C3425EB4BE}">
      <text>
        <r>
          <rPr>
            <b/>
            <sz val="9"/>
            <color indexed="81"/>
            <rFont val="Tahoma"/>
            <family val="2"/>
            <charset val="238"/>
          </rPr>
          <t>28.01.2022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" authorId="1" shapeId="0" xr:uid="{5C8E5559-F73D-4D2D-A684-09B9FEC2B2FA}">
      <text>
        <r>
          <rPr>
            <sz val="9"/>
            <color indexed="81"/>
            <rFont val="Tahoma"/>
            <family val="2"/>
            <charset val="238"/>
          </rPr>
          <t xml:space="preserve">22.01.2023 NEDĚLE
</t>
        </r>
      </text>
    </comment>
    <comment ref="E15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12.12.2021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" authorId="1" shapeId="0" xr:uid="{56DDBD22-89A2-4AB2-98FC-E89067E67963}">
      <text>
        <r>
          <rPr>
            <b/>
            <sz val="9"/>
            <color indexed="81"/>
            <rFont val="Tahoma"/>
            <family val="2"/>
            <charset val="238"/>
          </rPr>
          <t>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5" authorId="1" shapeId="0" xr:uid="{7BF3A635-C734-4F7E-B85E-94CE165C79F7}">
      <text>
        <r>
          <rPr>
            <b/>
            <sz val="9"/>
            <color indexed="81"/>
            <rFont val="Tahoma"/>
            <charset val="1"/>
          </rPr>
          <t>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 xr:uid="{CE471714-9B5A-42B8-A6D5-02F8BBFB3E5C}">
      <text>
        <r>
          <rPr>
            <b/>
            <sz val="9"/>
            <color indexed="81"/>
            <rFont val="Tahoma"/>
            <family val="2"/>
            <charset val="238"/>
          </rPr>
          <t xml:space="preserve">06.03.2022 NEDĚLE
</t>
        </r>
      </text>
    </comment>
    <comment ref="G18" authorId="1" shapeId="0" xr:uid="{3F363A20-51FF-4803-98AB-C46BD887AF66}">
      <text>
        <r>
          <rPr>
            <b/>
            <sz val="9"/>
            <color indexed="81"/>
            <rFont val="Tahoma"/>
            <charset val="1"/>
          </rPr>
          <t>22.02.2023 STŘEDA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28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KLADNO: 12.12.2021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28" authorId="0" shapeId="0" xr:uid="{DD4907D6-24A1-4CD4-8F10-24D837C47940}">
      <text>
        <r>
          <rPr>
            <b/>
            <sz val="9"/>
            <color indexed="81"/>
            <rFont val="Tahoma"/>
            <family val="2"/>
            <charset val="238"/>
          </rPr>
          <t>PARDUBICE: 30.12.2021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8" authorId="0" shapeId="0" xr:uid="{EC4CD6CC-50A4-4E64-AF0D-4D0DC33E9BEC}">
      <text>
        <r>
          <rPr>
            <b/>
            <sz val="9"/>
            <color indexed="81"/>
            <rFont val="Tahoma"/>
            <family val="2"/>
            <charset val="238"/>
          </rPr>
          <t>SPARTA PRAHA: 09.01.2022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8" authorId="0" shapeId="0" xr:uid="{243BB04F-6F8A-4A25-923B-7DBA6331B3DD}">
      <text>
        <r>
          <rPr>
            <b/>
            <sz val="9"/>
            <color indexed="81"/>
            <rFont val="Tahoma"/>
            <family val="2"/>
            <charset val="238"/>
          </rPr>
          <t>KARLOVY VARY: 15.02.2022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28" authorId="0" shapeId="0" xr:uid="{405D361B-5DC1-4336-A18B-4528A27EA73A}">
      <text>
        <r>
          <rPr>
            <sz val="9"/>
            <color indexed="81"/>
            <rFont val="Tahoma"/>
            <family val="2"/>
            <charset val="238"/>
          </rPr>
          <t xml:space="preserve">TŘINEC: 28.01.2022 PÁTEK
</t>
        </r>
      </text>
    </comment>
    <comment ref="BA28" authorId="0" shapeId="0" xr:uid="{84CE0417-9674-4BAB-A6E1-3BBC8C02F0E8}">
      <text>
        <r>
          <rPr>
            <b/>
            <sz val="9"/>
            <color indexed="81"/>
            <rFont val="Tahoma"/>
            <family val="2"/>
            <charset val="238"/>
          </rPr>
          <t>ZLÍN: 01.02.2022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28" authorId="0" shapeId="0" xr:uid="{A71BA77F-6F07-4296-8B62-F56AC6E5926B}">
      <text>
        <r>
          <rPr>
            <sz val="9"/>
            <color indexed="81"/>
            <rFont val="Tahoma"/>
            <family val="2"/>
            <charset val="238"/>
          </rPr>
          <t xml:space="preserve">VÍTKOVICE: 04.03.2022 PÁTEK 
</t>
        </r>
      </text>
    </comment>
    <comment ref="BL28" authorId="0" shapeId="0" xr:uid="{86F9E7D9-F337-41C0-8459-4BE259E067B3}">
      <text>
        <r>
          <rPr>
            <sz val="9"/>
            <color indexed="81"/>
            <rFont val="Tahoma"/>
            <family val="2"/>
            <charset val="238"/>
          </rPr>
          <t xml:space="preserve">LIBEREC: 06.03.2022 NEDĚLE
</t>
        </r>
      </text>
    </comment>
    <comment ref="G29" authorId="0" shapeId="0" xr:uid="{E290D1A2-9343-47C4-8892-D389FFB6397F}">
      <text>
        <r>
          <rPr>
            <b/>
            <sz val="9"/>
            <color indexed="81"/>
            <rFont val="Tahoma"/>
            <family val="2"/>
            <charset val="238"/>
          </rPr>
          <t>KOMETA BRNO: 18.09.2022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29" authorId="0" shapeId="0" xr:uid="{A9390BBC-E443-44B4-9C2B-11D04FB9E9C5}">
      <text>
        <r>
          <rPr>
            <b/>
            <sz val="9"/>
            <color indexed="81"/>
            <rFont val="Tahoma"/>
            <family val="2"/>
            <charset val="238"/>
          </rPr>
          <t>SPARTA PRAHA: 07.10.2022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9" authorId="0" shapeId="0" xr:uid="{338EB08C-3E05-427D-B807-FF275E75F6FA}">
      <text>
        <r>
          <rPr>
            <b/>
            <sz val="9"/>
            <color indexed="81"/>
            <rFont val="Tahoma"/>
            <family val="2"/>
            <charset val="238"/>
          </rPr>
          <t>PLZEŇ: 20.10.2022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9" authorId="0" shapeId="0" xr:uid="{85AAE44E-F76F-4AF5-8515-3CB5C91427A1}">
      <text>
        <r>
          <rPr>
            <b/>
            <sz val="9"/>
            <color indexed="81"/>
            <rFont val="Tahoma"/>
            <family val="2"/>
            <charset val="238"/>
          </rPr>
          <t>PARDUBICE: 17.11.2022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9" authorId="1" shapeId="0" xr:uid="{730AFB17-DAB2-4808-AA6D-4659B2FD13EF}">
      <text>
        <r>
          <rPr>
            <b/>
            <sz val="9"/>
            <color indexed="81"/>
            <rFont val="Tahoma"/>
            <family val="2"/>
            <charset val="238"/>
          </rPr>
          <t>KLADNO: 02.12.2022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29" authorId="0" shapeId="0" xr:uid="{CF3B8013-A0DE-4FF9-8DB9-EB3F85EE7F80}">
      <text>
        <r>
          <rPr>
            <b/>
            <sz val="9"/>
            <color indexed="81"/>
            <rFont val="Tahoma"/>
            <family val="2"/>
            <charset val="238"/>
          </rPr>
          <t>OLOMOUC: 28.12.2022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29" authorId="1" shapeId="0" xr:uid="{E7516397-0D69-454D-BA94-620961998135}">
      <text>
        <r>
          <rPr>
            <b/>
            <sz val="9"/>
            <color indexed="81"/>
            <rFont val="Tahoma"/>
            <family val="2"/>
            <charset val="238"/>
          </rPr>
          <t>PLZEŇ: 20.01.2023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29" authorId="1" shapeId="0" xr:uid="{C6154E44-F18F-4304-849B-7465B178E4CA}">
      <text>
        <r>
          <rPr>
            <sz val="9"/>
            <color indexed="81"/>
            <rFont val="Tahoma"/>
            <family val="2"/>
            <charset val="238"/>
          </rPr>
          <t xml:space="preserve">TŘINEC: 22.01.2023 NEDĚLE
</t>
        </r>
      </text>
    </comment>
    <comment ref="AX29" authorId="1" shapeId="0" xr:uid="{B989D987-B045-4FCD-9A5E-8ABB3FD25C46}">
      <text>
        <r>
          <rPr>
            <b/>
            <sz val="9"/>
            <color indexed="81"/>
            <rFont val="Tahoma"/>
            <family val="2"/>
            <charset val="238"/>
          </rPr>
          <t>OLOMOUC: 05.02.2023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29" authorId="1" shapeId="0" xr:uid="{DEDAD165-EA21-4DBE-AC73-C7E04AD1965C}">
      <text>
        <r>
          <rPr>
            <b/>
            <sz val="9"/>
            <color indexed="81"/>
            <rFont val="Tahoma"/>
            <family val="2"/>
            <charset val="238"/>
          </rPr>
          <t>PARDUBICE: 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29" authorId="1" shapeId="0" xr:uid="{C5B047CD-FAE8-4494-88E7-B95C876ED054}">
      <text>
        <r>
          <rPr>
            <b/>
            <sz val="9"/>
            <color indexed="81"/>
            <rFont val="Tahoma"/>
            <charset val="1"/>
          </rPr>
          <t>LIBEREC: 22.02.2023 STŘEDA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9" authorId="1" shapeId="0" xr:uid="{D4B6DD97-0FAC-4C54-96D9-6E5B19FC9A5C}">
      <text>
        <r>
          <rPr>
            <b/>
            <sz val="9"/>
            <color indexed="81"/>
            <rFont val="Tahoma"/>
            <charset val="1"/>
          </rPr>
          <t>KLADNO: 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<sst xmlns="http://schemas.openxmlformats.org/spreadsheetml/2006/main" count="1624" uniqueCount="130">
  <si>
    <t>ČESKÉ BUDĚJOVICE</t>
  </si>
  <si>
    <t>JMÉNO HRÁČE</t>
  </si>
  <si>
    <t>MINULÉ MUŽSTVO</t>
  </si>
  <si>
    <t>PAVEL NIKLAS # 21</t>
  </si>
  <si>
    <t>ROKY</t>
  </si>
  <si>
    <t>SUMA</t>
  </si>
  <si>
    <t>2020/2021</t>
  </si>
  <si>
    <t>Zápas</t>
  </si>
  <si>
    <t>Nehrál</t>
  </si>
  <si>
    <t>GÓL</t>
  </si>
  <si>
    <t>ᴓ</t>
  </si>
  <si>
    <t>N</t>
  </si>
  <si>
    <t>ALBERT MICHNÁČ # 3</t>
  </si>
  <si>
    <t>2019/2020</t>
  </si>
  <si>
    <t>KARLOVY VARY</t>
  </si>
  <si>
    <t>SPARTA PRAHA</t>
  </si>
  <si>
    <t>KLADNO</t>
  </si>
  <si>
    <t>TŘINEC</t>
  </si>
  <si>
    <t>ZLÍN</t>
  </si>
  <si>
    <t>LIBEREC</t>
  </si>
  <si>
    <t>KOMETA BRNO</t>
  </si>
  <si>
    <t>2010/2011</t>
  </si>
  <si>
    <t>LITVÍNOV</t>
  </si>
  <si>
    <t>2012/2013</t>
  </si>
  <si>
    <t>VÍTKOVICE</t>
  </si>
  <si>
    <t>2015/2016</t>
  </si>
  <si>
    <t>2017/2018</t>
  </si>
  <si>
    <t>PLZEŇ</t>
  </si>
  <si>
    <t>2013/2014</t>
  </si>
  <si>
    <t>PARDUBICE</t>
  </si>
  <si>
    <t>2014/2015</t>
  </si>
  <si>
    <t>HRADEC KRÁLOVÉ</t>
  </si>
  <si>
    <t>CHOMUTOV</t>
  </si>
  <si>
    <t>2016/2017</t>
  </si>
  <si>
    <t>SLAVIA PRAHA</t>
  </si>
  <si>
    <t>2018/2019</t>
  </si>
  <si>
    <t>MLADÁ BOLESLAV</t>
  </si>
  <si>
    <t>2011/2012</t>
  </si>
  <si>
    <t>OLOMOUC</t>
  </si>
  <si>
    <t>JIHLAVA</t>
  </si>
  <si>
    <t>MIROSLAV FORMAN # 7</t>
  </si>
  <si>
    <t>VÁCLAV KARABÁČEK # 8</t>
  </si>
  <si>
    <t>MATOUŠ VENKRBEC # 19</t>
  </si>
  <si>
    <t>VÍT JONÁK # 28</t>
  </si>
  <si>
    <t>DAVID GILBERT # 67</t>
  </si>
  <si>
    <t>ADAM RAŠKA # 69</t>
  </si>
  <si>
    <t>RADEK PROKEŠ # 70</t>
  </si>
  <si>
    <t>VÍT CHRISTOV # 86</t>
  </si>
  <si>
    <t>ZDENĚK DOLEŽAL # 93</t>
  </si>
  <si>
    <t>DANIEL VOŽENÍLEK # 96</t>
  </si>
  <si>
    <t>JMÉNO</t>
  </si>
  <si>
    <t>MUŽSTVO</t>
  </si>
  <si>
    <t>BÝVALÝ KLUB</t>
  </si>
  <si>
    <t>NE</t>
  </si>
  <si>
    <t>KAREL PLÁŠIL # 6</t>
  </si>
  <si>
    <t>IVAN LYTVYNOV # 23</t>
  </si>
  <si>
    <t>JAKUB SUCHÁNEK # 22</t>
  </si>
  <si>
    <t>ONDŘEJ SLOVÁČEK # 26</t>
  </si>
  <si>
    <t>RENÉ VYDARENÝ # 81</t>
  </si>
  <si>
    <t>VLADIMÍR ROTH # 98</t>
  </si>
  <si>
    <t>PAVEL PÝCHA # 12</t>
  </si>
  <si>
    <t>ANO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</si>
  <si>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</si>
  <si>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</si>
  <si>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</si>
  <si>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</si>
  <si>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</si>
  <si>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</si>
  <si>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</si>
  <si>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</si>
  <si>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</si>
  <si>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ZNOJMO</t>
  </si>
  <si>
    <t>VSETÍN</t>
  </si>
  <si>
    <t>∑</t>
  </si>
  <si>
    <t>Matěj TOMAN</t>
  </si>
  <si>
    <t>2021/2022</t>
  </si>
  <si>
    <t>Tomáš Chlubna</t>
  </si>
  <si>
    <t>0:3</t>
  </si>
  <si>
    <t>PLAY OFF</t>
  </si>
  <si>
    <t xml:space="preserve">MLADÁ BOLESLAV </t>
  </si>
  <si>
    <t>Milan GULAŠ</t>
  </si>
  <si>
    <t>Martin HANZL</t>
  </si>
  <si>
    <t>3:4</t>
  </si>
  <si>
    <t>Lukáš Pech</t>
  </si>
  <si>
    <t>0:4</t>
  </si>
  <si>
    <t>Jakub Valský</t>
  </si>
  <si>
    <t>JIŘÍ NOVOTNÝ</t>
  </si>
  <si>
    <t>MILAN GULAŠ</t>
  </si>
  <si>
    <t>LUKÁŠ PECH</t>
  </si>
  <si>
    <t>JIŘÍ ONDRÁČEK</t>
  </si>
  <si>
    <t>JAKUB VALSKÝ</t>
  </si>
  <si>
    <t>MATĚJ TOMAN</t>
  </si>
  <si>
    <t>JINDŘICH ABDUL</t>
  </si>
  <si>
    <t>MARTIN BERÁNEK</t>
  </si>
  <si>
    <t>MARTIN HANZL</t>
  </si>
  <si>
    <t>MICHAL VONDRKA</t>
  </si>
  <si>
    <t>MIROSLAV HOLEC</t>
  </si>
  <si>
    <t>MATOUŠ HRUBEC</t>
  </si>
  <si>
    <t>TOMÁŠ CHLUBNA</t>
  </si>
  <si>
    <t>MARTIN BUČKO</t>
  </si>
  <si>
    <t>JAN PISKÁČEK</t>
  </si>
  <si>
    <t>Kristofers Bindulis</t>
  </si>
  <si>
    <t>ROMAN VRÁBLÍK</t>
  </si>
  <si>
    <t>DAVID ŠTICH</t>
  </si>
  <si>
    <t>JAN ŠTENCEL</t>
  </si>
  <si>
    <t>ONDŘEJ KACHŇA</t>
  </si>
  <si>
    <t>CONOR ALLEN</t>
  </si>
  <si>
    <t>TOMÁŠ TOMEK</t>
  </si>
  <si>
    <t>JIŘÍ REMTA</t>
  </si>
  <si>
    <t>STUART THOMAS PERCY</t>
  </si>
  <si>
    <t>VÁCLAV SVACH</t>
  </si>
  <si>
    <t>PETR ŠENKEŘÍK</t>
  </si>
  <si>
    <t>JOSEF KOLÁČEK</t>
  </si>
  <si>
    <t>4:1</t>
  </si>
  <si>
    <t>1:4</t>
  </si>
  <si>
    <t>2022/2023</t>
  </si>
  <si>
    <t>Filip Přikryl</t>
  </si>
  <si>
    <t>Lukáš VOPELKA</t>
  </si>
  <si>
    <t>3:2</t>
  </si>
  <si>
    <t>4:2</t>
  </si>
  <si>
    <t>STŘELY</t>
  </si>
  <si>
    <t>2:3</t>
  </si>
  <si>
    <t>MARCEL KŘÍŽ</t>
  </si>
  <si>
    <t>2023/2024</t>
  </si>
  <si>
    <t>Martin BERÁNEK # 56</t>
  </si>
  <si>
    <t>BARÁŽ</t>
  </si>
  <si>
    <t>Adam Kubík</t>
  </si>
  <si>
    <t>JAN ORDOŠ</t>
  </si>
  <si>
    <t>FILIP PETRÁSEK</t>
  </si>
  <si>
    <t>DOMINIK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</si>
</sst>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9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B05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8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5DBE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20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2" fillId="0" borderId="1" xfId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0" fillId="0" borderId="4" xfId="2" applyFill="1" applyBorder="1" applyAlignment="1">
      <alignment horizontal="center" vertical="center" wrapText="1"/>
    </xf>
    <xf numFmtId="0" fontId="20" fillId="0" borderId="0" xfId="2" applyAlignment="1">
      <alignment horizontal="center"/>
    </xf>
    <xf numFmtId="164" fontId="20" fillId="0" borderId="1" xfId="2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6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0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0" fillId="0" borderId="7" xfId="2" applyFont="1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/>
    <xf numFmtId="0" fontId="0" fillId="4" borderId="1" xfId="0" applyFill="1" applyBorder="1"/>
    <xf numFmtId="49" fontId="21" fillId="4" borderId="0" xfId="0" applyNumberFormat="1" applyFont="1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31" fillId="0" borderId="0" xfId="0" applyFont="1"/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13" fillId="0" borderId="1" xfId="5" applyFont="1" applyBorder="1" applyAlignment="1">
      <alignment horizontal="center"/>
    </xf>
    <xf numFmtId="0" fontId="15" fillId="2" borderId="1" xfId="5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2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23" fillId="0" borderId="5" xfId="0" applyFont="1" applyBorder="1" applyAlignment="1">
      <alignment horizontal="center"/>
    </xf>
    <xf numFmtId="164" fontId="20" fillId="0" borderId="0" xfId="2" applyNumberFormat="1" applyAlignment="1">
      <alignment horizontal="center"/>
    </xf>
    <xf numFmtId="0" fontId="35" fillId="0" borderId="1" xfId="0" applyFont="1" applyBorder="1" applyAlignment="1">
      <alignment horizontal="center"/>
    </xf>
    <xf numFmtId="49" fontId="20" fillId="0" borderId="0" xfId="2" applyNumberFormat="1" applyAlignment="1">
      <alignment horizontal="center"/>
    </xf>
    <xf numFmtId="0" fontId="0" fillId="0" borderId="0" xfId="0" applyFill="1" applyAlignment="1">
      <alignment horizontal="center"/>
    </xf>
    <xf numFmtId="0" fontId="36" fillId="0" borderId="1" xfId="0" applyFont="1" applyBorder="1" applyAlignment="1">
      <alignment horizontal="center"/>
    </xf>
    <xf numFmtId="0" fontId="0" fillId="0" borderId="8" xfId="0" applyBorder="1"/>
    <xf numFmtId="49" fontId="37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38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</cellXfs>
  <cellStyles count="9">
    <cellStyle name="Čárka" xfId="1" builtinId="3"/>
    <cellStyle name="Hypertextový odkaz" xfId="2" builtinId="8"/>
    <cellStyle name="Hypertextový odkaz 2" xfId="4" xr:uid="{5A733B73-8450-4F06-8EBD-D7767B32DF89}"/>
    <cellStyle name="Hypertextový odkaz 2 2" xfId="8" xr:uid="{F7CCC2C3-72AF-4939-A140-AF8D0712636B}"/>
    <cellStyle name="Normální" xfId="0" builtinId="0"/>
    <cellStyle name="Normální 2" xfId="3" xr:uid="{B8AD516B-CDF3-49E5-B504-69CBF43A1817}"/>
    <cellStyle name="Normální 2 2" xfId="7" xr:uid="{CF272EF2-B6E7-4263-B30E-65AC2F591A86}"/>
    <cellStyle name="Normální 4" xfId="5" xr:uid="{52D718ED-B3EC-4E15-A52C-078CE5175CF8}"/>
    <cellStyle name="Normální 6" xfId="6" xr:uid="{78A9EEED-036D-4137-BC5E-0ADC26B76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7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55796?t=7%3C%21DOCTYPE+HTML+PUBLIC" TargetMode="External"/><Relationship Id="rId6" Type="http://schemas.openxmlformats.org/officeDocument/2006/relationships/vmlDrawing" Target="../drawings/vmlDrawing7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8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4879" TargetMode="External"/><Relationship Id="rId6" Type="http://schemas.openxmlformats.org/officeDocument/2006/relationships/vmlDrawing" Target="../drawings/vmlDrawing8.vml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9.xml"/><Relationship Id="rId2" Type="http://schemas.openxmlformats.org/officeDocument/2006/relationships/hyperlink" Target="..\SROVN&#193;N&#205;%20ST&#344;ELC&#366;%20(automaticky%20ulo&#382;eno).xlsx" TargetMode="External"/><Relationship Id="rId1" Type="http://schemas.openxmlformats.org/officeDocument/2006/relationships/hyperlink" Target="https://hokej.cz/hrac/8918" TargetMode="External"/><Relationship Id="rId6" Type="http://schemas.openxmlformats.org/officeDocument/2006/relationships/vmlDrawing" Target="../drawings/vmlDrawing9.vml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vmlDrawing" Target="../drawings/vmlDrawing10.vml"/><Relationship Id="rId2" Type="http://schemas.openxmlformats.org/officeDocument/2006/relationships/hyperlink" Target="..\SROVN&#193;N&#205;%20ST&#344;ELC&#366;%20(automaticky%20ulo&#382;eno).xlsx" TargetMode="External"/><Relationship Id="rId1" Type="http://schemas.openxmlformats.org/officeDocument/2006/relationships/hyperlink" Target="https://hokej.cz/hrac/39351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hokej.cz/hrac/10099422" TargetMode="External"/><Relationship Id="rId1" Type="http://schemas.openxmlformats.org/officeDocument/2006/relationships/hyperlink" Target="https://hokej.cz/hrac/10083187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12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3089?t=qyvs8oo3fq8tb46fjeai19gisd98c0s6vboyxhj4rttxnonuxz5typ1" TargetMode="External"/><Relationship Id="rId6" Type="http://schemas.openxmlformats.org/officeDocument/2006/relationships/vmlDrawing" Target="../drawings/vmlDrawing12.vml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8387" TargetMode="External"/><Relationship Id="rId6" Type="http://schemas.openxmlformats.org/officeDocument/2006/relationships/comments" Target="../comments13.xml"/><Relationship Id="rId5" Type="http://schemas.openxmlformats.org/officeDocument/2006/relationships/vmlDrawing" Target="../drawings/vmlDrawing13.vm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8387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14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8387" TargetMode="External"/><Relationship Id="rId6" Type="http://schemas.openxmlformats.org/officeDocument/2006/relationships/vmlDrawing" Target="../drawings/vmlDrawing14.v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3089?t=qyvs8oo3fq8tb46fjeai19gisd98c0s6vboyxhj4rttxnonuxz5typ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.xlsx" TargetMode="External"/><Relationship Id="rId7" Type="http://schemas.openxmlformats.org/officeDocument/2006/relationships/comments" Target="../comments2.xml"/><Relationship Id="rId2" Type="http://schemas.openxmlformats.org/officeDocument/2006/relationships/hyperlink" Target="..\SROVN&#193;N&#205;%20ST&#344;ELC&#366;%20(automaticky%20ulo&#382;eno).xlsx" TargetMode="External"/><Relationship Id="rId1" Type="http://schemas.openxmlformats.org/officeDocument/2006/relationships/hyperlink" Target="https://hokej.cz/hrac/14965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..\SROVN&#193;N&#205;%20ST&#344;ELC&#366;%20(automaticky%20ulo&#382;eno)%20(automaticky%20ulo&#382;eno).xlsx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3089?t=qyvs8oo3fq8tb46fjeai19gisd98c0s6vboyxhj4rttxnonuxz5typ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39381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7951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6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99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CF5B-4897-48F9-94B4-D1E9D449E3EF}">
  <dimension ref="A1:BM22"/>
  <sheetViews>
    <sheetView tabSelected="1" workbookViewId="0">
      <pane xSplit="5" topLeftCell="AK1" activePane="topRight" state="frozen"/>
      <selection pane="topRight" activeCell="AX21" sqref="AX21"/>
    </sheetView>
  </sheetViews>
  <sheetFormatPr defaultRowHeight="13.2" x14ac:dyDescent="0.25"/>
  <cols>
    <col min="1" max="1" width="16.77734375" style="19" customWidth="1"/>
    <col min="2" max="2" width="19.44140625" style="10" customWidth="1"/>
    <col min="3" max="3" width="8.109375" style="19" customWidth="1"/>
    <col min="4" max="4" width="3.6640625" style="5" customWidth="1"/>
    <col min="5" max="5" width="4" style="5" customWidth="1"/>
    <col min="6" max="36" width="3.6640625" style="5" customWidth="1"/>
    <col min="37" max="57" width="3.6640625" customWidth="1"/>
    <col min="59" max="65" width="3.7773437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7" t="s">
        <v>129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2" t="s">
        <v>15</v>
      </c>
      <c r="B3" s="32" t="s">
        <v>14</v>
      </c>
      <c r="C3" s="9" t="s">
        <v>115</v>
      </c>
      <c r="D3" s="4">
        <v>1</v>
      </c>
      <c r="E3" s="4">
        <v>1</v>
      </c>
      <c r="F3" s="4">
        <v>1</v>
      </c>
      <c r="G3" s="4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5</v>
      </c>
      <c r="AJ3" s="4"/>
    </row>
    <row r="4" spans="1:36" x14ac:dyDescent="0.25">
      <c r="A4" s="2" t="s">
        <v>0</v>
      </c>
      <c r="B4" s="33" t="s">
        <v>20</v>
      </c>
      <c r="C4" s="9"/>
      <c r="D4" s="4">
        <v>1</v>
      </c>
      <c r="E4" s="4">
        <v>1</v>
      </c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4</v>
      </c>
      <c r="AJ4" s="4"/>
    </row>
    <row r="5" spans="1:36" x14ac:dyDescent="0.25">
      <c r="A5" s="2"/>
      <c r="B5" s="2" t="s">
        <v>24</v>
      </c>
      <c r="C5" s="9"/>
      <c r="D5" s="4">
        <v>1</v>
      </c>
      <c r="E5" s="4">
        <v>1</v>
      </c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3</v>
      </c>
      <c r="AJ5" s="4"/>
    </row>
    <row r="6" spans="1:36" x14ac:dyDescent="0.25">
      <c r="A6" s="2"/>
      <c r="B6" s="2" t="s">
        <v>36</v>
      </c>
      <c r="C6" s="9"/>
      <c r="D6" s="4">
        <v>1</v>
      </c>
      <c r="E6" s="4">
        <v>1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3</v>
      </c>
      <c r="AJ6" s="4"/>
    </row>
    <row r="7" spans="1:36" x14ac:dyDescent="0.25">
      <c r="A7" s="2"/>
      <c r="B7" s="2" t="s">
        <v>18</v>
      </c>
      <c r="C7" s="9"/>
      <c r="D7" s="4">
        <v>2</v>
      </c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3</v>
      </c>
      <c r="AJ7" s="4"/>
    </row>
    <row r="8" spans="1:36" x14ac:dyDescent="0.25">
      <c r="A8" s="2"/>
      <c r="B8" s="2" t="s">
        <v>38</v>
      </c>
      <c r="C8" s="9"/>
      <c r="D8" s="4">
        <v>2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3</v>
      </c>
      <c r="AJ8" s="4"/>
    </row>
    <row r="9" spans="1:36" x14ac:dyDescent="0.25">
      <c r="A9" s="2" t="s">
        <v>15</v>
      </c>
      <c r="B9" s="2" t="s">
        <v>16</v>
      </c>
      <c r="C9" s="9" t="s">
        <v>28</v>
      </c>
      <c r="D9" s="4">
        <v>1</v>
      </c>
      <c r="E9" s="28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2</v>
      </c>
      <c r="AJ9" s="4"/>
    </row>
    <row r="10" spans="1:36" x14ac:dyDescent="0.25">
      <c r="A10" s="2" t="s">
        <v>15</v>
      </c>
      <c r="B10" s="2" t="s">
        <v>27</v>
      </c>
      <c r="C10" s="9" t="s">
        <v>23</v>
      </c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1</v>
      </c>
      <c r="AJ10" s="4"/>
    </row>
    <row r="11" spans="1:36" x14ac:dyDescent="0.25">
      <c r="A11" s="2" t="s">
        <v>27</v>
      </c>
      <c r="B11" s="2" t="s">
        <v>31</v>
      </c>
      <c r="C11" s="9" t="s">
        <v>30</v>
      </c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1</v>
      </c>
      <c r="AJ11" s="4"/>
    </row>
    <row r="12" spans="1:36" x14ac:dyDescent="0.25">
      <c r="A12" s="2"/>
      <c r="B12" s="2" t="s">
        <v>32</v>
      </c>
      <c r="C12" s="9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1</v>
      </c>
      <c r="AJ12" s="4"/>
    </row>
    <row r="13" spans="1:36" x14ac:dyDescent="0.25">
      <c r="A13" s="2"/>
      <c r="B13" s="2" t="s">
        <v>22</v>
      </c>
      <c r="C13" s="9"/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1</v>
      </c>
      <c r="AJ13" s="4"/>
    </row>
    <row r="14" spans="1:36" x14ac:dyDescent="0.25">
      <c r="A14" s="2"/>
      <c r="B14" s="2" t="s">
        <v>29</v>
      </c>
      <c r="C14" s="9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>SUM(D14:AH14)</f>
        <v>1</v>
      </c>
      <c r="AJ14" s="4"/>
    </row>
    <row r="15" spans="1:36" x14ac:dyDescent="0.25">
      <c r="A15" s="2"/>
      <c r="B15" s="2" t="s">
        <v>17</v>
      </c>
      <c r="C15" s="9"/>
      <c r="D15" s="4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>SUM(D15:AH15)</f>
        <v>1</v>
      </c>
      <c r="AJ15" s="4"/>
    </row>
    <row r="16" spans="1:36" x14ac:dyDescent="0.25">
      <c r="A16" s="2"/>
      <c r="B16" s="2" t="s">
        <v>19</v>
      </c>
      <c r="C16" s="9"/>
      <c r="D16" s="4">
        <v>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>SUM(D16:AH16)</f>
        <v>1</v>
      </c>
      <c r="AJ16" s="4"/>
    </row>
    <row r="17" spans="1:65" x14ac:dyDescent="0.25">
      <c r="A17" s="2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65" ht="21" x14ac:dyDescent="0.4">
      <c r="A18" s="2"/>
      <c r="B18" s="2" t="s">
        <v>7</v>
      </c>
      <c r="C18" s="9" t="s">
        <v>8</v>
      </c>
      <c r="D18" s="4" t="s">
        <v>9</v>
      </c>
      <c r="E18" s="42" t="s">
        <v>10</v>
      </c>
      <c r="F18" s="12">
        <v>1</v>
      </c>
      <c r="G18" s="12">
        <v>2</v>
      </c>
      <c r="H18" s="12">
        <v>3</v>
      </c>
      <c r="I18" s="12">
        <v>4</v>
      </c>
      <c r="J18" s="12">
        <v>5</v>
      </c>
      <c r="K18" s="12">
        <v>6</v>
      </c>
      <c r="L18" s="12">
        <v>7</v>
      </c>
      <c r="M18" s="12">
        <v>8</v>
      </c>
      <c r="N18" s="12">
        <v>9</v>
      </c>
      <c r="O18" s="12">
        <v>10</v>
      </c>
      <c r="P18" s="12">
        <v>11</v>
      </c>
      <c r="Q18" s="12">
        <v>12</v>
      </c>
      <c r="R18" s="12">
        <v>13</v>
      </c>
      <c r="S18" s="12">
        <v>14</v>
      </c>
      <c r="T18" s="12">
        <v>15</v>
      </c>
      <c r="U18" s="12">
        <v>16</v>
      </c>
      <c r="V18" s="12">
        <v>17</v>
      </c>
      <c r="W18" s="12">
        <v>18</v>
      </c>
      <c r="X18" s="12">
        <v>19</v>
      </c>
      <c r="Y18" s="12">
        <v>20</v>
      </c>
      <c r="Z18" s="12">
        <v>21</v>
      </c>
      <c r="AA18" s="12">
        <v>22</v>
      </c>
      <c r="AB18" s="12">
        <v>23</v>
      </c>
      <c r="AC18" s="12">
        <v>24</v>
      </c>
      <c r="AD18" s="12">
        <v>25</v>
      </c>
      <c r="AE18" s="12">
        <v>26</v>
      </c>
      <c r="AF18" s="12">
        <v>27</v>
      </c>
      <c r="AG18" s="12">
        <v>28</v>
      </c>
      <c r="AH18" s="12">
        <v>29</v>
      </c>
      <c r="AI18" s="12">
        <v>30</v>
      </c>
      <c r="AJ18" s="12">
        <v>31</v>
      </c>
      <c r="AK18" s="31">
        <v>32</v>
      </c>
      <c r="AL18" s="12">
        <v>33</v>
      </c>
      <c r="AM18" s="12">
        <v>34</v>
      </c>
      <c r="AN18" s="12">
        <v>35</v>
      </c>
      <c r="AO18" s="12">
        <v>36</v>
      </c>
      <c r="AP18" s="12">
        <v>37</v>
      </c>
      <c r="AQ18" s="12">
        <v>38</v>
      </c>
      <c r="AR18" s="12">
        <v>39</v>
      </c>
      <c r="AS18" s="12">
        <v>40</v>
      </c>
      <c r="AT18" s="12">
        <v>41</v>
      </c>
      <c r="AU18" s="12">
        <v>42</v>
      </c>
      <c r="AV18" s="12">
        <v>43</v>
      </c>
      <c r="AW18" s="12">
        <v>44</v>
      </c>
      <c r="AX18" s="12">
        <v>45</v>
      </c>
      <c r="AY18" s="12">
        <v>46</v>
      </c>
      <c r="AZ18" s="12">
        <v>47</v>
      </c>
      <c r="BA18" s="12">
        <v>48</v>
      </c>
      <c r="BB18" s="12">
        <v>49</v>
      </c>
      <c r="BC18" s="12">
        <v>50</v>
      </c>
      <c r="BD18" s="12">
        <v>51</v>
      </c>
      <c r="BE18" s="12">
        <v>52</v>
      </c>
      <c r="BF18" s="48" t="s">
        <v>78</v>
      </c>
      <c r="BG18" s="12">
        <v>1</v>
      </c>
      <c r="BH18" s="12">
        <v>2</v>
      </c>
      <c r="BI18" s="12">
        <v>3</v>
      </c>
      <c r="BJ18" s="12">
        <v>4</v>
      </c>
      <c r="BK18" s="12">
        <v>5</v>
      </c>
      <c r="BL18" s="12">
        <v>6</v>
      </c>
      <c r="BM18" s="12">
        <v>7</v>
      </c>
    </row>
    <row r="19" spans="1:65" ht="21" x14ac:dyDescent="0.4">
      <c r="A19" s="13" t="s">
        <v>115</v>
      </c>
      <c r="B19" s="14">
        <f>52-(COUNTBLANK(F19:BE19)+COUNTIF(F19:BE19,"N"))</f>
        <v>22</v>
      </c>
      <c r="C19" s="15">
        <f>COUNTIF(F19:BE19,"N")</f>
        <v>30</v>
      </c>
      <c r="D19" s="16">
        <f>SUM(F19:BE19)</f>
        <v>2</v>
      </c>
      <c r="E19" s="17">
        <f>B19/D19</f>
        <v>11</v>
      </c>
      <c r="F19" s="21">
        <v>0</v>
      </c>
      <c r="G19" s="21">
        <v>0</v>
      </c>
      <c r="H19" s="21">
        <v>0</v>
      </c>
      <c r="I19" s="18" t="s">
        <v>11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7">
        <v>1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3">
        <v>1</v>
      </c>
      <c r="V19" s="21">
        <v>0</v>
      </c>
      <c r="W19" s="18" t="s">
        <v>11</v>
      </c>
      <c r="X19" s="18" t="s">
        <v>11</v>
      </c>
      <c r="Y19" s="21">
        <v>0</v>
      </c>
      <c r="Z19" s="18" t="s">
        <v>11</v>
      </c>
      <c r="AA19" s="21">
        <v>0</v>
      </c>
      <c r="AB19" s="21">
        <v>0</v>
      </c>
      <c r="AC19" s="18" t="s">
        <v>11</v>
      </c>
      <c r="AD19" s="18" t="s">
        <v>11</v>
      </c>
      <c r="AE19" s="18" t="s">
        <v>11</v>
      </c>
      <c r="AF19" s="18" t="s">
        <v>11</v>
      </c>
      <c r="AG19" s="21">
        <v>0</v>
      </c>
      <c r="AH19" s="18" t="s">
        <v>11</v>
      </c>
      <c r="AI19" s="18" t="s">
        <v>11</v>
      </c>
      <c r="AJ19" s="21">
        <v>0</v>
      </c>
      <c r="AK19" s="18" t="s">
        <v>11</v>
      </c>
      <c r="AL19" s="18" t="s">
        <v>11</v>
      </c>
      <c r="AM19" s="18" t="s">
        <v>11</v>
      </c>
      <c r="AN19" s="18" t="s">
        <v>11</v>
      </c>
      <c r="AO19" s="18" t="s">
        <v>11</v>
      </c>
      <c r="AP19" s="21">
        <v>0</v>
      </c>
      <c r="AQ19" s="18" t="s">
        <v>11</v>
      </c>
      <c r="AR19" s="18" t="s">
        <v>11</v>
      </c>
      <c r="AS19" s="18" t="s">
        <v>11</v>
      </c>
      <c r="AT19" s="18" t="s">
        <v>11</v>
      </c>
      <c r="AU19" s="18" t="s">
        <v>11</v>
      </c>
      <c r="AV19" s="18" t="s">
        <v>11</v>
      </c>
      <c r="AW19" s="18" t="s">
        <v>11</v>
      </c>
      <c r="AX19" s="18" t="s">
        <v>11</v>
      </c>
      <c r="AY19" s="18" t="s">
        <v>11</v>
      </c>
      <c r="AZ19" s="18" t="s">
        <v>11</v>
      </c>
      <c r="BA19" s="18" t="s">
        <v>11</v>
      </c>
      <c r="BB19" s="18" t="s">
        <v>11</v>
      </c>
      <c r="BC19" s="18" t="s">
        <v>11</v>
      </c>
      <c r="BD19" s="18" t="s">
        <v>11</v>
      </c>
      <c r="BE19" s="18" t="s">
        <v>11</v>
      </c>
      <c r="BF19" s="120" t="s">
        <v>17</v>
      </c>
      <c r="BG19" s="18" t="s">
        <v>11</v>
      </c>
      <c r="BH19" s="18" t="s">
        <v>11</v>
      </c>
      <c r="BI19" s="18" t="s">
        <v>11</v>
      </c>
      <c r="BJ19" s="18" t="s">
        <v>11</v>
      </c>
      <c r="BK19" s="18" t="s">
        <v>11</v>
      </c>
      <c r="BL19" s="18" t="s">
        <v>11</v>
      </c>
      <c r="BM19" s="90" t="s">
        <v>119</v>
      </c>
    </row>
    <row r="20" spans="1:65" ht="13.8" x14ac:dyDescent="0.25">
      <c r="A20" s="9" t="s">
        <v>120</v>
      </c>
      <c r="B20" s="2">
        <f>SUM(F20:BE20)</f>
        <v>14</v>
      </c>
      <c r="C20" s="9">
        <f>COUNTIF(F20:BE20,"N")</f>
        <v>30</v>
      </c>
      <c r="D20" s="4">
        <f>B20/D19</f>
        <v>7</v>
      </c>
      <c r="E20" s="4">
        <f>B20/B19</f>
        <v>0.63636363636363635</v>
      </c>
      <c r="F20" s="4">
        <v>0</v>
      </c>
      <c r="G20" s="4">
        <v>1</v>
      </c>
      <c r="H20" s="4">
        <v>0</v>
      </c>
      <c r="I20" s="4" t="s">
        <v>11</v>
      </c>
      <c r="J20" s="4">
        <v>0</v>
      </c>
      <c r="K20" s="4">
        <v>0</v>
      </c>
      <c r="L20" s="4">
        <v>2</v>
      </c>
      <c r="M20" s="4">
        <v>0</v>
      </c>
      <c r="N20" s="4">
        <v>0</v>
      </c>
      <c r="O20" s="4">
        <v>1</v>
      </c>
      <c r="P20" s="4">
        <v>1</v>
      </c>
      <c r="Q20" s="4">
        <v>0</v>
      </c>
      <c r="R20" s="4">
        <v>3</v>
      </c>
      <c r="S20" s="4">
        <v>1</v>
      </c>
      <c r="T20" s="4">
        <v>2</v>
      </c>
      <c r="U20" s="4">
        <v>1</v>
      </c>
      <c r="V20" s="4">
        <v>0</v>
      </c>
      <c r="W20" s="4" t="s">
        <v>11</v>
      </c>
      <c r="X20" s="4" t="s">
        <v>11</v>
      </c>
      <c r="Y20" s="4">
        <v>0</v>
      </c>
      <c r="Z20" s="4" t="s">
        <v>11</v>
      </c>
      <c r="AA20" s="4">
        <v>0</v>
      </c>
      <c r="AB20" s="4">
        <v>1</v>
      </c>
      <c r="AC20" s="4" t="s">
        <v>11</v>
      </c>
      <c r="AD20" s="4" t="s">
        <v>11</v>
      </c>
      <c r="AE20" s="4" t="s">
        <v>11</v>
      </c>
      <c r="AF20" s="4" t="s">
        <v>11</v>
      </c>
      <c r="AG20" s="4">
        <v>1</v>
      </c>
      <c r="AH20" s="5" t="s">
        <v>11</v>
      </c>
      <c r="AI20" s="5" t="s">
        <v>11</v>
      </c>
      <c r="AJ20" s="5">
        <v>0</v>
      </c>
      <c r="AK20" s="5" t="s">
        <v>11</v>
      </c>
      <c r="AL20" s="5" t="s">
        <v>11</v>
      </c>
      <c r="AM20" s="5" t="s">
        <v>11</v>
      </c>
      <c r="AN20" s="5" t="s">
        <v>11</v>
      </c>
      <c r="AO20" s="5" t="s">
        <v>11</v>
      </c>
      <c r="AP20">
        <v>0</v>
      </c>
      <c r="AQ20" s="5" t="s">
        <v>11</v>
      </c>
      <c r="AR20" s="5" t="s">
        <v>11</v>
      </c>
      <c r="AS20" s="5" t="s">
        <v>11</v>
      </c>
      <c r="AT20" s="5" t="s">
        <v>11</v>
      </c>
      <c r="AU20" s="5" t="s">
        <v>11</v>
      </c>
      <c r="AV20" s="5" t="s">
        <v>11</v>
      </c>
      <c r="AW20" s="5" t="s">
        <v>11</v>
      </c>
      <c r="AX20" s="4" t="s">
        <v>11</v>
      </c>
      <c r="AY20" s="5" t="s">
        <v>11</v>
      </c>
      <c r="AZ20" s="5" t="s">
        <v>11</v>
      </c>
      <c r="BA20" s="5" t="s">
        <v>11</v>
      </c>
      <c r="BB20" s="5" t="s">
        <v>11</v>
      </c>
      <c r="BC20" s="5" t="s">
        <v>11</v>
      </c>
      <c r="BD20" s="5" t="s">
        <v>11</v>
      </c>
      <c r="BE20" s="5" t="s">
        <v>11</v>
      </c>
      <c r="BF20" s="82" t="s">
        <v>120</v>
      </c>
      <c r="BG20" s="4" t="s">
        <v>11</v>
      </c>
      <c r="BH20" s="4" t="s">
        <v>11</v>
      </c>
      <c r="BI20" s="4" t="s">
        <v>11</v>
      </c>
      <c r="BJ20" s="4" t="s">
        <v>11</v>
      </c>
      <c r="BK20" s="4" t="s">
        <v>11</v>
      </c>
      <c r="BL20" s="4" t="s">
        <v>11</v>
      </c>
      <c r="BM20" s="73"/>
    </row>
    <row r="21" spans="1:65" ht="21" x14ac:dyDescent="0.4">
      <c r="A21" s="20" t="s">
        <v>123</v>
      </c>
      <c r="B21" s="14">
        <f>52-(COUNTBLANK(F21:BE21)+COUNTIF(F21:BE21,"N"))</f>
        <v>0</v>
      </c>
      <c r="C21" s="15">
        <f>COUNTIF(F21:BE21,"N")</f>
        <v>0</v>
      </c>
      <c r="D21" s="16">
        <f>SUM(F21:BE21)</f>
        <v>0</v>
      </c>
      <c r="E21" s="35" t="e">
        <f>B21/D21</f>
        <v>#DIV/0!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65" x14ac:dyDescent="0.25">
      <c r="A22" s="9" t="s">
        <v>120</v>
      </c>
      <c r="B22" s="2">
        <f>SUM(F22:BE22)</f>
        <v>0</v>
      </c>
      <c r="C22" s="9">
        <f>COUNTIF(F22:BE22,"N")</f>
        <v>0</v>
      </c>
      <c r="D22" s="4" t="e">
        <f>B22/D21</f>
        <v>#DIV/0!</v>
      </c>
      <c r="E22" s="4" t="e">
        <f>B22/B21</f>
        <v>#DIV/0!</v>
      </c>
    </row>
  </sheetData>
  <autoFilter ref="A1:BE1" xr:uid="{2CFEBA59-62C2-4615-8229-F06CA66F5A58}">
    <sortState xmlns:xlrd2="http://schemas.microsoft.com/office/spreadsheetml/2017/richdata2" ref="A2:BE16">
      <sortCondition descending="1" ref="AI1"/>
    </sortState>
  </autoFilter>
  <hyperlinks>
    <hyperlink ref="E21" r:id="rId1" display="..\SROVNÁNÍ STŘELCŮ (automaticky uloženo) (automaticky uloženo).xlsx" xr:uid="{96D30968-6003-45CF-9359-94F01A560017}"/>
  </hyperlinks>
  <pageMargins left="0.7" right="0.7" top="0.78740157499999996" bottom="0.78740157499999996" header="0.3" footer="0.3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F47D2-C82A-400B-864F-DC25704FFBF7}">
  <dimension ref="A1:DV20"/>
  <sheetViews>
    <sheetView workbookViewId="0">
      <pane xSplit="5" topLeftCell="AB1" activePane="topRight" state="frozen"/>
      <selection pane="topRight" activeCell="A19" sqref="A19:E20"/>
    </sheetView>
  </sheetViews>
  <sheetFormatPr defaultRowHeight="13.2" x14ac:dyDescent="0.25"/>
  <cols>
    <col min="1" max="1" width="16.77734375" style="19" customWidth="1"/>
    <col min="2" max="2" width="19.44140625" style="10" customWidth="1"/>
    <col min="3" max="3" width="8.109375" style="19" customWidth="1"/>
    <col min="4" max="4" width="3.6640625" style="5" customWidth="1"/>
    <col min="5" max="5" width="6.6640625" style="5" customWidth="1"/>
    <col min="6" max="36" width="3.6640625" style="5" customWidth="1"/>
    <col min="37" max="65" width="3.6640625" customWidth="1"/>
    <col min="66" max="66" width="16.109375" customWidth="1"/>
    <col min="67" max="77" width="3.6640625" customWidth="1"/>
  </cols>
  <sheetData>
    <row r="1" spans="1:12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126" x14ac:dyDescent="0.25">
      <c r="A2" s="6" t="s">
        <v>2</v>
      </c>
      <c r="B2" s="35" t="s">
        <v>116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126" x14ac:dyDescent="0.25">
      <c r="A3" s="1" t="s">
        <v>0</v>
      </c>
      <c r="B3" s="32" t="s">
        <v>18</v>
      </c>
      <c r="C3" s="9"/>
      <c r="D3" s="4">
        <v>3</v>
      </c>
      <c r="E3" s="4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12" si="0">SUM(D3:AH3)</f>
        <v>4</v>
      </c>
      <c r="AJ3" s="4"/>
    </row>
    <row r="4" spans="1:126" x14ac:dyDescent="0.25">
      <c r="A4" s="2"/>
      <c r="B4" s="33" t="s">
        <v>31</v>
      </c>
      <c r="C4" s="9"/>
      <c r="D4" s="4">
        <v>2</v>
      </c>
      <c r="E4" s="4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3</v>
      </c>
      <c r="AJ4" s="4"/>
    </row>
    <row r="5" spans="1:126" ht="12.45" x14ac:dyDescent="0.25">
      <c r="A5" s="2"/>
      <c r="B5" s="10" t="s">
        <v>38</v>
      </c>
      <c r="C5" s="9"/>
      <c r="D5" s="4">
        <v>1</v>
      </c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</v>
      </c>
      <c r="AJ5" s="4"/>
    </row>
    <row r="6" spans="1:126" x14ac:dyDescent="0.25">
      <c r="A6" s="1" t="s">
        <v>27</v>
      </c>
      <c r="B6" s="2" t="s">
        <v>20</v>
      </c>
      <c r="C6" s="9" t="s">
        <v>6</v>
      </c>
      <c r="D6" s="4">
        <v>1</v>
      </c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2</v>
      </c>
      <c r="AJ6" s="4"/>
    </row>
    <row r="7" spans="1:126" ht="12.45" x14ac:dyDescent="0.25">
      <c r="A7" s="2"/>
      <c r="B7" s="2" t="s">
        <v>29</v>
      </c>
      <c r="C7" s="9"/>
      <c r="D7" s="4">
        <v>1</v>
      </c>
      <c r="E7" s="28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2</v>
      </c>
      <c r="AJ7" s="4"/>
    </row>
    <row r="8" spans="1:126" x14ac:dyDescent="0.25">
      <c r="A8" s="2"/>
      <c r="B8" s="2" t="s">
        <v>16</v>
      </c>
      <c r="C8" s="9"/>
      <c r="D8" s="28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2</v>
      </c>
      <c r="AJ8" s="4"/>
    </row>
    <row r="9" spans="1:126" x14ac:dyDescent="0.25">
      <c r="A9" s="2"/>
      <c r="B9" s="2" t="s">
        <v>27</v>
      </c>
      <c r="C9" s="9"/>
      <c r="D9" s="4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2</v>
      </c>
      <c r="AJ9" s="4"/>
    </row>
    <row r="10" spans="1:126" x14ac:dyDescent="0.25">
      <c r="A10" s="1" t="s">
        <v>27</v>
      </c>
      <c r="B10" s="2" t="s">
        <v>24</v>
      </c>
      <c r="C10" s="9" t="s">
        <v>13</v>
      </c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1</v>
      </c>
      <c r="AJ10" s="4"/>
    </row>
    <row r="11" spans="1:126" ht="12.45" x14ac:dyDescent="0.25">
      <c r="A11" s="2"/>
      <c r="B11" s="2" t="s">
        <v>19</v>
      </c>
      <c r="C11" s="9"/>
      <c r="D11" s="28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1</v>
      </c>
      <c r="AJ11" s="4"/>
    </row>
    <row r="12" spans="1:126" ht="12.45" x14ac:dyDescent="0.25">
      <c r="A12" s="2"/>
      <c r="B12" s="2" t="s">
        <v>15</v>
      </c>
      <c r="C12" s="9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1</v>
      </c>
      <c r="AJ12" s="4"/>
    </row>
    <row r="13" spans="1:126" x14ac:dyDescent="0.25">
      <c r="A13" s="2"/>
      <c r="B13" s="2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126" ht="21" x14ac:dyDescent="0.4">
      <c r="A14" s="2"/>
      <c r="B14" s="2" t="s">
        <v>7</v>
      </c>
      <c r="C14" s="9" t="s">
        <v>8</v>
      </c>
      <c r="D14" s="4" t="s">
        <v>9</v>
      </c>
      <c r="E14" s="42" t="s">
        <v>10</v>
      </c>
      <c r="F14" s="12">
        <v>1</v>
      </c>
      <c r="G14" s="12">
        <v>2</v>
      </c>
      <c r="H14" s="12">
        <v>3</v>
      </c>
      <c r="I14" s="12">
        <v>4</v>
      </c>
      <c r="J14" s="12">
        <v>5</v>
      </c>
      <c r="K14" s="12">
        <v>6</v>
      </c>
      <c r="L14" s="12">
        <v>7</v>
      </c>
      <c r="M14" s="83">
        <v>8</v>
      </c>
      <c r="N14" s="83">
        <v>9</v>
      </c>
      <c r="O14" s="12">
        <v>10</v>
      </c>
      <c r="P14" s="12">
        <v>11</v>
      </c>
      <c r="Q14" s="12">
        <v>12</v>
      </c>
      <c r="R14" s="12">
        <v>13</v>
      </c>
      <c r="S14" s="12">
        <v>14</v>
      </c>
      <c r="T14" s="12">
        <v>15</v>
      </c>
      <c r="U14" s="12">
        <v>16</v>
      </c>
      <c r="V14" s="12">
        <v>17</v>
      </c>
      <c r="W14" s="12">
        <v>18</v>
      </c>
      <c r="X14" s="12">
        <v>19</v>
      </c>
      <c r="Y14" s="12">
        <v>20</v>
      </c>
      <c r="Z14" s="12">
        <v>21</v>
      </c>
      <c r="AA14" s="12">
        <v>22</v>
      </c>
      <c r="AB14" s="12">
        <v>23</v>
      </c>
      <c r="AC14" s="83">
        <v>24</v>
      </c>
      <c r="AD14" s="12">
        <v>25</v>
      </c>
      <c r="AE14" s="12">
        <v>26</v>
      </c>
      <c r="AF14" s="12">
        <v>27</v>
      </c>
      <c r="AG14" s="12">
        <v>28</v>
      </c>
      <c r="AH14" s="12">
        <v>29</v>
      </c>
      <c r="AI14" s="12">
        <v>30</v>
      </c>
      <c r="AJ14" s="12">
        <v>31</v>
      </c>
      <c r="AK14" s="12">
        <v>32</v>
      </c>
      <c r="AL14" s="12">
        <v>33</v>
      </c>
      <c r="AM14" s="12">
        <v>34</v>
      </c>
      <c r="AN14" s="12">
        <v>35</v>
      </c>
      <c r="AO14" s="12">
        <v>36</v>
      </c>
      <c r="AP14" s="12">
        <v>37</v>
      </c>
      <c r="AQ14" s="83">
        <v>38</v>
      </c>
      <c r="AR14" s="12">
        <v>39</v>
      </c>
      <c r="AS14" s="12">
        <v>40</v>
      </c>
      <c r="AT14" s="12">
        <v>41</v>
      </c>
      <c r="AU14" s="12">
        <v>42</v>
      </c>
      <c r="AV14" s="12">
        <v>43</v>
      </c>
      <c r="AW14" s="12">
        <v>44</v>
      </c>
      <c r="AX14" s="12">
        <v>45</v>
      </c>
      <c r="AY14" s="12">
        <v>46</v>
      </c>
      <c r="AZ14" s="12">
        <v>47</v>
      </c>
      <c r="BA14" s="12">
        <v>48</v>
      </c>
      <c r="BB14" s="12">
        <v>49</v>
      </c>
      <c r="BC14" s="83">
        <v>50</v>
      </c>
      <c r="BD14" s="83">
        <v>51</v>
      </c>
      <c r="BE14" s="83">
        <v>52</v>
      </c>
      <c r="BF14" s="12">
        <v>53</v>
      </c>
      <c r="BG14" s="12">
        <v>54</v>
      </c>
      <c r="BH14" s="12">
        <v>55</v>
      </c>
      <c r="BI14" s="12">
        <v>56</v>
      </c>
      <c r="BJ14" s="12">
        <v>57</v>
      </c>
      <c r="BK14" s="12">
        <v>58</v>
      </c>
      <c r="BL14" s="12">
        <v>59</v>
      </c>
      <c r="BM14" s="12">
        <v>60</v>
      </c>
      <c r="BN14" s="41" t="s">
        <v>78</v>
      </c>
      <c r="BO14" s="12">
        <v>1</v>
      </c>
      <c r="BP14" s="12">
        <v>2</v>
      </c>
      <c r="BQ14" s="12">
        <v>3</v>
      </c>
      <c r="BR14" s="12">
        <v>4</v>
      </c>
      <c r="BS14" s="12">
        <v>5</v>
      </c>
      <c r="BT14" s="12">
        <v>6</v>
      </c>
      <c r="BU14" s="12">
        <v>7</v>
      </c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</row>
    <row r="15" spans="1:126" ht="21" x14ac:dyDescent="0.4">
      <c r="A15" s="13" t="s">
        <v>6</v>
      </c>
      <c r="B15" s="14">
        <f>52-(COUNTBLANK(F15:BE15)+COUNTIF(F15:BE15,"N"))</f>
        <v>30</v>
      </c>
      <c r="C15" s="15">
        <f>COUNTIF(F15:BE15,"N")</f>
        <v>22</v>
      </c>
      <c r="D15" s="16">
        <f>SUM(F15:BE15)</f>
        <v>9</v>
      </c>
      <c r="E15" s="36">
        <f>B15/D15</f>
        <v>3.3333333333333335</v>
      </c>
      <c r="F15" s="18" t="s">
        <v>11</v>
      </c>
      <c r="G15" s="18" t="s">
        <v>11</v>
      </c>
      <c r="H15" s="18" t="s">
        <v>11</v>
      </c>
      <c r="I15" s="18" t="s">
        <v>11</v>
      </c>
      <c r="J15" s="18" t="s">
        <v>11</v>
      </c>
      <c r="K15" s="18" t="s">
        <v>11</v>
      </c>
      <c r="L15" s="21">
        <v>0</v>
      </c>
      <c r="M15" s="23">
        <v>1</v>
      </c>
      <c r="N15" s="23">
        <v>1</v>
      </c>
      <c r="O15" s="21">
        <v>0</v>
      </c>
      <c r="P15" s="18" t="s">
        <v>11</v>
      </c>
      <c r="Q15" s="21">
        <v>0</v>
      </c>
      <c r="R15" s="21">
        <v>0</v>
      </c>
      <c r="S15" s="18" t="s">
        <v>11</v>
      </c>
      <c r="T15" s="18" t="s">
        <v>11</v>
      </c>
      <c r="U15" s="21">
        <v>0</v>
      </c>
      <c r="V15" s="18" t="s">
        <v>11</v>
      </c>
      <c r="W15" s="21">
        <v>0</v>
      </c>
      <c r="X15" s="18" t="s">
        <v>11</v>
      </c>
      <c r="Y15" s="18" t="s">
        <v>11</v>
      </c>
      <c r="Z15" s="18" t="s">
        <v>11</v>
      </c>
      <c r="AA15" s="18" t="s">
        <v>11</v>
      </c>
      <c r="AB15" s="21">
        <v>0</v>
      </c>
      <c r="AC15" s="23">
        <v>3</v>
      </c>
      <c r="AD15" s="18" t="s">
        <v>11</v>
      </c>
      <c r="AE15" s="18" t="s">
        <v>11</v>
      </c>
      <c r="AF15" s="18" t="s">
        <v>11</v>
      </c>
      <c r="AG15" s="18" t="s">
        <v>11</v>
      </c>
      <c r="AH15" s="18" t="s">
        <v>11</v>
      </c>
      <c r="AI15" s="18" t="s">
        <v>11</v>
      </c>
      <c r="AJ15" s="18" t="s">
        <v>11</v>
      </c>
      <c r="AK15" s="18" t="s">
        <v>11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3">
        <v>2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3">
        <v>1</v>
      </c>
      <c r="BD15" s="21">
        <v>0</v>
      </c>
      <c r="BE15" s="23">
        <v>1</v>
      </c>
      <c r="BF15" s="23"/>
      <c r="BG15" s="23"/>
      <c r="BH15" s="23"/>
      <c r="BI15" s="23"/>
      <c r="BJ15" s="23"/>
      <c r="BK15" s="23"/>
      <c r="BL15" s="23"/>
      <c r="BM15" s="23"/>
      <c r="BN15" s="48" t="s">
        <v>22</v>
      </c>
      <c r="BO15" s="21">
        <v>0</v>
      </c>
      <c r="BP15" s="18" t="s">
        <v>11</v>
      </c>
      <c r="BQ15" s="21">
        <v>0</v>
      </c>
      <c r="BR15" s="40" t="s">
        <v>77</v>
      </c>
      <c r="BS15" s="74"/>
      <c r="BT15" s="74"/>
      <c r="BU15" s="74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</row>
    <row r="16" spans="1:126" ht="21" x14ac:dyDescent="0.4">
      <c r="A16" s="13" t="s">
        <v>75</v>
      </c>
      <c r="B16" s="14">
        <f>60-(COUNTBLANK(F16:BM16)+COUNTIF(F16:BM16,"N"))</f>
        <v>53</v>
      </c>
      <c r="C16" s="15">
        <f>COUNTIF(F16:BM16,"N")</f>
        <v>3</v>
      </c>
      <c r="D16" s="16">
        <f>SUM(F16:BM16)</f>
        <v>5</v>
      </c>
      <c r="E16" s="17">
        <f>B16/D16</f>
        <v>10.6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3">
        <v>1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4"/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J16" s="21">
        <v>0</v>
      </c>
      <c r="AK16" s="21">
        <v>0</v>
      </c>
      <c r="AL16" s="23">
        <v>1</v>
      </c>
      <c r="AM16" s="21">
        <v>0</v>
      </c>
      <c r="AN16" s="21">
        <v>0</v>
      </c>
      <c r="AO16" s="21">
        <v>0</v>
      </c>
      <c r="AP16" s="21">
        <v>0</v>
      </c>
      <c r="AQ16" s="18" t="s">
        <v>11</v>
      </c>
      <c r="AR16" s="18" t="s">
        <v>11</v>
      </c>
      <c r="AS16" s="18" t="s">
        <v>11</v>
      </c>
      <c r="AT16" s="27">
        <v>1</v>
      </c>
      <c r="AU16" s="21">
        <v>0</v>
      </c>
      <c r="AV16" s="21">
        <v>0</v>
      </c>
      <c r="AW16" s="21">
        <v>0</v>
      </c>
      <c r="AY16" s="23">
        <v>1</v>
      </c>
      <c r="AZ16" s="21">
        <v>0</v>
      </c>
      <c r="BA16" s="21">
        <v>0</v>
      </c>
      <c r="BB16" s="21">
        <v>0</v>
      </c>
      <c r="BC16" s="23">
        <v>1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N16" s="72" t="s">
        <v>36</v>
      </c>
      <c r="BO16" s="21">
        <v>0</v>
      </c>
      <c r="BP16" s="21">
        <v>0</v>
      </c>
      <c r="BQ16" s="21">
        <v>0</v>
      </c>
      <c r="BR16" s="18" t="s">
        <v>11</v>
      </c>
      <c r="BS16" s="18" t="s">
        <v>11</v>
      </c>
      <c r="BT16" s="46" t="s">
        <v>118</v>
      </c>
      <c r="BU16" s="73"/>
    </row>
    <row r="17" spans="1:57" ht="21" x14ac:dyDescent="0.4">
      <c r="A17" s="20" t="s">
        <v>115</v>
      </c>
      <c r="B17" s="14">
        <f>52-(COUNTBLANK(F17:BE17)+COUNTIF(F17:BE17,"N"))</f>
        <v>37</v>
      </c>
      <c r="C17" s="15">
        <f>COUNTIF(F17:BE17,"N")</f>
        <v>15</v>
      </c>
      <c r="D17" s="16">
        <f>SUM(F17:BE17)</f>
        <v>6</v>
      </c>
      <c r="E17" s="35">
        <f>B17/D17</f>
        <v>6.166666666666667</v>
      </c>
      <c r="F17" s="21">
        <v>0</v>
      </c>
      <c r="G17" s="50">
        <v>1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8" t="s">
        <v>11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7">
        <v>1</v>
      </c>
      <c r="Z17" s="18" t="s">
        <v>11</v>
      </c>
      <c r="AA17" s="21">
        <v>0</v>
      </c>
      <c r="AB17" s="21">
        <v>0</v>
      </c>
      <c r="AC17" s="21">
        <v>0</v>
      </c>
      <c r="AD17" s="27">
        <v>1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18" t="s">
        <v>11</v>
      </c>
      <c r="AM17" s="18" t="s">
        <v>11</v>
      </c>
      <c r="AN17" s="18" t="s">
        <v>11</v>
      </c>
      <c r="AO17" s="18" t="s">
        <v>11</v>
      </c>
      <c r="AP17" s="18" t="s">
        <v>11</v>
      </c>
      <c r="AQ17" s="18" t="s">
        <v>11</v>
      </c>
      <c r="AR17" s="18" t="s">
        <v>11</v>
      </c>
      <c r="AS17" s="18" t="s">
        <v>11</v>
      </c>
      <c r="AT17" s="18" t="s">
        <v>11</v>
      </c>
      <c r="AU17" s="18" t="s">
        <v>11</v>
      </c>
      <c r="AV17" s="18" t="s">
        <v>11</v>
      </c>
      <c r="AW17" s="18" t="s">
        <v>11</v>
      </c>
      <c r="AX17" s="18" t="s">
        <v>11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50">
        <v>1</v>
      </c>
      <c r="BE17" s="23">
        <v>2</v>
      </c>
    </row>
    <row r="18" spans="1:57" x14ac:dyDescent="0.25">
      <c r="A18" s="9" t="s">
        <v>120</v>
      </c>
      <c r="B18" s="2">
        <f>SUM(F18:BE18)</f>
        <v>34</v>
      </c>
      <c r="C18" s="9">
        <f>COUNTIF(F18:BE18,"N")</f>
        <v>14</v>
      </c>
      <c r="D18" s="4">
        <f>B18/D17</f>
        <v>5.666666666666667</v>
      </c>
      <c r="E18" s="4">
        <f>B18/B17</f>
        <v>0.91891891891891897</v>
      </c>
      <c r="F18" s="4">
        <v>0</v>
      </c>
      <c r="G18" s="4">
        <v>1</v>
      </c>
      <c r="H18" s="4">
        <v>1</v>
      </c>
      <c r="I18" s="4">
        <v>0</v>
      </c>
      <c r="J18" s="4">
        <v>1</v>
      </c>
      <c r="K18" s="4">
        <v>1</v>
      </c>
      <c r="L18" s="4">
        <v>0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2</v>
      </c>
      <c r="S18" s="4">
        <v>0</v>
      </c>
      <c r="T18" s="4">
        <v>2</v>
      </c>
      <c r="U18" s="4">
        <v>0</v>
      </c>
      <c r="V18" s="4">
        <v>2</v>
      </c>
      <c r="W18" s="4">
        <v>2</v>
      </c>
      <c r="X18" s="4">
        <v>1</v>
      </c>
      <c r="Y18" s="4">
        <v>2</v>
      </c>
      <c r="Z18" s="4" t="s">
        <v>11</v>
      </c>
      <c r="AA18" s="4">
        <v>1</v>
      </c>
      <c r="AB18" s="4">
        <v>0</v>
      </c>
      <c r="AC18" s="4">
        <v>0</v>
      </c>
      <c r="AD18" s="4">
        <v>2</v>
      </c>
      <c r="AE18" s="4">
        <v>1</v>
      </c>
      <c r="AF18" s="4">
        <v>1</v>
      </c>
      <c r="AG18" s="4">
        <v>0</v>
      </c>
      <c r="AH18" s="4">
        <v>2</v>
      </c>
      <c r="AI18" s="5">
        <v>1</v>
      </c>
      <c r="AJ18" s="5">
        <v>2</v>
      </c>
      <c r="AK18" s="5">
        <v>0</v>
      </c>
      <c r="AL18" s="4" t="s">
        <v>11</v>
      </c>
      <c r="AM18" s="4" t="s">
        <v>11</v>
      </c>
      <c r="AN18" s="4" t="s">
        <v>11</v>
      </c>
      <c r="AO18" s="4" t="s">
        <v>11</v>
      </c>
      <c r="AP18" s="4" t="s">
        <v>11</v>
      </c>
      <c r="AQ18" s="4" t="s">
        <v>11</v>
      </c>
      <c r="AR18" s="4" t="s">
        <v>11</v>
      </c>
      <c r="AS18" s="4" t="s">
        <v>11</v>
      </c>
      <c r="AT18" s="4" t="s">
        <v>11</v>
      </c>
      <c r="AU18" s="4" t="s">
        <v>11</v>
      </c>
      <c r="AV18" s="4" t="s">
        <v>11</v>
      </c>
      <c r="AW18" s="4" t="s">
        <v>11</v>
      </c>
      <c r="AX18" s="4" t="s">
        <v>11</v>
      </c>
      <c r="AY18" s="5">
        <v>0</v>
      </c>
      <c r="AZ18" s="5">
        <v>0</v>
      </c>
      <c r="BA18" s="5">
        <v>0</v>
      </c>
      <c r="BB18">
        <v>1</v>
      </c>
      <c r="BC18" s="5">
        <v>4</v>
      </c>
      <c r="BD18">
        <v>1</v>
      </c>
      <c r="BE18" s="5">
        <v>2</v>
      </c>
    </row>
    <row r="19" spans="1:57" ht="21" x14ac:dyDescent="0.4">
      <c r="A19" s="20" t="s">
        <v>123</v>
      </c>
      <c r="B19" s="14">
        <f>52-(COUNTBLANK(F19:BE19)+COUNTIF(F19:BE19,"N"))</f>
        <v>0</v>
      </c>
      <c r="C19" s="15">
        <f>COUNTIF(F19:BE19,"N")</f>
        <v>0</v>
      </c>
      <c r="D19" s="16">
        <f>SUM(F19:BE19)</f>
        <v>0</v>
      </c>
      <c r="E19" s="35" t="e">
        <f>B19/D19</f>
        <v>#DIV/0!</v>
      </c>
    </row>
    <row r="20" spans="1:57" x14ac:dyDescent="0.25">
      <c r="A20" s="9" t="s">
        <v>120</v>
      </c>
      <c r="B20" s="2">
        <f>SUM(F20:BE20)</f>
        <v>0</v>
      </c>
      <c r="C20" s="9">
        <f>COUNTIF(F20:BE20,"N")</f>
        <v>0</v>
      </c>
      <c r="D20" s="4" t="e">
        <f>B20/D19</f>
        <v>#DIV/0!</v>
      </c>
      <c r="E20" s="4" t="e">
        <f>B20/B19</f>
        <v>#DIV/0!</v>
      </c>
    </row>
  </sheetData>
  <autoFilter ref="A1:BE1" xr:uid="{00000000-0009-0000-0000-000008000000}">
    <sortState xmlns:xlrd2="http://schemas.microsoft.com/office/spreadsheetml/2017/richdata2" ref="A2:BE12">
      <sortCondition descending="1" ref="AI1"/>
    </sortState>
  </autoFilter>
  <hyperlinks>
    <hyperlink ref="B2" r:id="rId1" display="https://hokej.cz/hrac/1055796?t=7%3C%21DOCTYPE+HTML+PUBLIC" xr:uid="{D2B5D0C6-8371-4D5F-B697-083155B615FF}"/>
    <hyperlink ref="E15" r:id="rId2" display="..\SROVNÁNÍ STŘELCŮ (automaticky uloženo) (automaticky uloženo).xlsx" xr:uid="{CBC0C142-41EF-4E2A-A21E-B4815A90EA82}"/>
    <hyperlink ref="E17" r:id="rId3" display="..\SROVNÁNÍ STŘELCŮ (automaticky uloženo) (automaticky uloženo).xlsx" xr:uid="{C5758BE3-612C-4AE2-89C7-D688A016A492}"/>
    <hyperlink ref="E19" r:id="rId4" display="..\SROVNÁNÍ STŘELCŮ (automaticky uloženo) (automaticky uloženo).xlsx" xr:uid="{E04AA4D7-29D4-4E59-BFAE-F26239FB931D}"/>
  </hyperlinks>
  <pageMargins left="0.7" right="0.7" top="0.78740157499999996" bottom="0.78740157499999996" header="0.3" footer="0.3"/>
  <pageSetup paperSize="9" orientation="portrait" horizontalDpi="300" verticalDpi="300" r:id="rId5"/>
  <legacy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83C3-8141-4E46-9A8D-B1D1A48E36D2}">
  <dimension ref="A1:BM24"/>
  <sheetViews>
    <sheetView topLeftCell="A10" workbookViewId="0">
      <pane xSplit="5" topLeftCell="X1" activePane="topRight" state="frozen"/>
      <selection activeCell="A4" sqref="A4"/>
      <selection pane="topRight" activeCell="A23" sqref="A23:E24"/>
    </sheetView>
  </sheetViews>
  <sheetFormatPr defaultRowHeight="13.2" x14ac:dyDescent="0.25"/>
  <cols>
    <col min="1" max="1" width="15.77734375" style="19" customWidth="1"/>
    <col min="2" max="2" width="17.77734375" style="10" customWidth="1"/>
    <col min="3" max="3" width="8.109375" style="19" customWidth="1"/>
    <col min="4" max="4" width="4.77734375" style="5" customWidth="1"/>
    <col min="5" max="5" width="4.44140625" style="5" customWidth="1"/>
    <col min="6" max="36" width="3.6640625" style="5" customWidth="1"/>
    <col min="37" max="65" width="3.664062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35" t="s">
        <v>117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0">
        <v>31</v>
      </c>
      <c r="AI2" s="4" t="s">
        <v>73</v>
      </c>
      <c r="AJ2" s="3"/>
    </row>
    <row r="3" spans="1:36" x14ac:dyDescent="0.25">
      <c r="A3" s="2"/>
      <c r="B3" s="32" t="s">
        <v>24</v>
      </c>
      <c r="C3" s="9"/>
      <c r="D3" s="4">
        <v>1</v>
      </c>
      <c r="E3" s="4">
        <v>1</v>
      </c>
      <c r="F3" s="4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5"/>
      <c r="AI3" s="4">
        <f t="shared" ref="AI3:AI16" si="0">SUM(D3:AH3)</f>
        <v>4</v>
      </c>
      <c r="AJ3" s="4"/>
    </row>
    <row r="4" spans="1:36" x14ac:dyDescent="0.25">
      <c r="A4" s="2" t="s">
        <v>31</v>
      </c>
      <c r="B4" s="32" t="s">
        <v>38</v>
      </c>
      <c r="C4" s="9" t="s">
        <v>26</v>
      </c>
      <c r="D4" s="4">
        <v>1</v>
      </c>
      <c r="E4" s="4">
        <v>1</v>
      </c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5"/>
      <c r="AI4" s="4">
        <f t="shared" si="0"/>
        <v>4</v>
      </c>
      <c r="AJ4" s="4"/>
    </row>
    <row r="5" spans="1:36" x14ac:dyDescent="0.25">
      <c r="A5" s="2"/>
      <c r="B5" s="30" t="s">
        <v>27</v>
      </c>
      <c r="C5" s="9"/>
      <c r="D5" s="4">
        <v>1</v>
      </c>
      <c r="E5" s="4">
        <v>1</v>
      </c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5"/>
      <c r="AI5" s="4">
        <f t="shared" si="0"/>
        <v>3</v>
      </c>
      <c r="AJ5" s="4"/>
    </row>
    <row r="6" spans="1:36" x14ac:dyDescent="0.25">
      <c r="A6" s="2" t="s">
        <v>31</v>
      </c>
      <c r="B6" s="33" t="s">
        <v>15</v>
      </c>
      <c r="C6" s="9" t="s">
        <v>35</v>
      </c>
      <c r="D6" s="4">
        <v>1</v>
      </c>
      <c r="E6" s="4">
        <v>1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5"/>
      <c r="AI6" s="4">
        <f t="shared" si="0"/>
        <v>3</v>
      </c>
      <c r="AJ6" s="4"/>
    </row>
    <row r="7" spans="1:36" x14ac:dyDescent="0.25">
      <c r="A7" s="2" t="s">
        <v>18</v>
      </c>
      <c r="B7" s="33" t="s">
        <v>22</v>
      </c>
      <c r="C7" s="9" t="s">
        <v>6</v>
      </c>
      <c r="D7" s="4">
        <v>1</v>
      </c>
      <c r="E7" s="4">
        <v>1</v>
      </c>
      <c r="F7" s="4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5"/>
      <c r="AI7" s="4">
        <f t="shared" si="0"/>
        <v>3</v>
      </c>
      <c r="AJ7" s="4"/>
    </row>
    <row r="8" spans="1:36" x14ac:dyDescent="0.25">
      <c r="A8" s="2" t="s">
        <v>24</v>
      </c>
      <c r="B8" s="2" t="s">
        <v>29</v>
      </c>
      <c r="C8" s="9" t="s">
        <v>13</v>
      </c>
      <c r="D8" s="4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5"/>
      <c r="AI8" s="4">
        <f t="shared" si="0"/>
        <v>2</v>
      </c>
      <c r="AJ8" s="4"/>
    </row>
    <row r="9" spans="1:36" x14ac:dyDescent="0.25">
      <c r="A9" s="2" t="s">
        <v>0</v>
      </c>
      <c r="B9" s="2" t="s">
        <v>20</v>
      </c>
      <c r="C9" s="9"/>
      <c r="D9" s="28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5"/>
      <c r="AI9" s="4">
        <f t="shared" si="0"/>
        <v>2</v>
      </c>
      <c r="AJ9" s="4"/>
    </row>
    <row r="10" spans="1:36" x14ac:dyDescent="0.25">
      <c r="A10" s="2"/>
      <c r="B10" s="2" t="s">
        <v>36</v>
      </c>
      <c r="C10" s="9"/>
      <c r="D10" s="4">
        <v>1</v>
      </c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5"/>
      <c r="AI10" s="4">
        <f t="shared" si="0"/>
        <v>2</v>
      </c>
      <c r="AJ10" s="4"/>
    </row>
    <row r="11" spans="1:36" x14ac:dyDescent="0.25">
      <c r="A11" s="9"/>
      <c r="B11" s="2" t="s">
        <v>31</v>
      </c>
      <c r="C11" s="9"/>
      <c r="D11" s="28">
        <v>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5"/>
      <c r="AI11" s="4">
        <f t="shared" si="0"/>
        <v>2</v>
      </c>
      <c r="AJ11" s="4"/>
    </row>
    <row r="12" spans="1:36" x14ac:dyDescent="0.25">
      <c r="A12" s="2"/>
      <c r="B12" s="2" t="s">
        <v>19</v>
      </c>
      <c r="C12" s="9"/>
      <c r="D12" s="4">
        <v>1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2</v>
      </c>
      <c r="AJ12" s="4"/>
    </row>
    <row r="13" spans="1:36" x14ac:dyDescent="0.25">
      <c r="A13" s="2"/>
      <c r="B13" s="2" t="s">
        <v>18</v>
      </c>
      <c r="C13" s="9"/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1</v>
      </c>
      <c r="AJ13" s="4"/>
    </row>
    <row r="14" spans="1:36" x14ac:dyDescent="0.25">
      <c r="A14" s="10"/>
      <c r="B14" s="10" t="s">
        <v>17</v>
      </c>
      <c r="D14" s="5">
        <v>1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79">
        <f t="shared" si="0"/>
        <v>1</v>
      </c>
      <c r="AJ14" s="3"/>
    </row>
    <row r="15" spans="1:36" x14ac:dyDescent="0.25">
      <c r="B15" s="10" t="s">
        <v>0</v>
      </c>
      <c r="D15" s="5">
        <v>1</v>
      </c>
      <c r="AI15" s="79">
        <f t="shared" si="0"/>
        <v>1</v>
      </c>
      <c r="AJ15" s="4"/>
    </row>
    <row r="16" spans="1:36" ht="12.45" x14ac:dyDescent="0.25">
      <c r="B16" s="10" t="s">
        <v>14</v>
      </c>
      <c r="D16" s="5">
        <v>1</v>
      </c>
      <c r="AI16" s="79">
        <f t="shared" si="0"/>
        <v>1</v>
      </c>
      <c r="AJ16" s="4"/>
    </row>
    <row r="17" spans="1:65" ht="12.45" x14ac:dyDescent="0.25">
      <c r="AI17" s="79"/>
      <c r="AJ17" s="4"/>
    </row>
    <row r="18" spans="1:65" ht="18" x14ac:dyDescent="0.35">
      <c r="A18" s="9"/>
      <c r="B18" s="2" t="s">
        <v>7</v>
      </c>
      <c r="C18" s="9" t="s">
        <v>8</v>
      </c>
      <c r="D18" s="4" t="s">
        <v>9</v>
      </c>
      <c r="E18" s="11" t="s">
        <v>10</v>
      </c>
      <c r="F18" s="12">
        <v>1</v>
      </c>
      <c r="G18" s="12">
        <v>2</v>
      </c>
      <c r="H18" s="12">
        <v>3</v>
      </c>
      <c r="I18" s="12">
        <v>4</v>
      </c>
      <c r="J18" s="12">
        <v>5</v>
      </c>
      <c r="K18" s="12">
        <v>6</v>
      </c>
      <c r="L18" s="12">
        <v>7</v>
      </c>
      <c r="M18" s="12">
        <v>8</v>
      </c>
      <c r="N18" s="12">
        <v>9</v>
      </c>
      <c r="O18" s="12">
        <v>10</v>
      </c>
      <c r="P18" s="12">
        <v>11</v>
      </c>
      <c r="Q18" s="12">
        <v>12</v>
      </c>
      <c r="R18" s="12">
        <v>13</v>
      </c>
      <c r="S18" s="12">
        <v>14</v>
      </c>
      <c r="T18" s="12">
        <v>15</v>
      </c>
      <c r="U18" s="12">
        <v>16</v>
      </c>
      <c r="V18" s="12">
        <v>17</v>
      </c>
      <c r="W18" s="12">
        <v>18</v>
      </c>
      <c r="X18" s="12">
        <v>19</v>
      </c>
      <c r="Y18" s="12">
        <v>20</v>
      </c>
      <c r="Z18" s="12">
        <v>21</v>
      </c>
      <c r="AA18" s="12">
        <v>22</v>
      </c>
      <c r="AB18" s="12">
        <v>23</v>
      </c>
      <c r="AC18" s="83">
        <v>24</v>
      </c>
      <c r="AD18" s="12">
        <v>25</v>
      </c>
      <c r="AE18" s="12">
        <v>26</v>
      </c>
      <c r="AF18" s="12">
        <v>27</v>
      </c>
      <c r="AG18" s="12">
        <v>28</v>
      </c>
      <c r="AH18" s="44">
        <v>29</v>
      </c>
      <c r="AI18" s="12">
        <v>30</v>
      </c>
      <c r="AJ18" s="12">
        <v>31</v>
      </c>
      <c r="AK18" s="31">
        <v>32</v>
      </c>
      <c r="AL18" s="12">
        <v>33</v>
      </c>
      <c r="AM18" s="12">
        <v>34</v>
      </c>
      <c r="AN18" s="12">
        <v>35</v>
      </c>
      <c r="AO18" s="12">
        <v>36</v>
      </c>
      <c r="AP18" s="12">
        <v>37</v>
      </c>
      <c r="AQ18" s="12">
        <v>38</v>
      </c>
      <c r="AR18" s="12">
        <v>39</v>
      </c>
      <c r="AS18" s="83">
        <v>40</v>
      </c>
      <c r="AT18" s="83">
        <v>41</v>
      </c>
      <c r="AU18" s="12">
        <v>42</v>
      </c>
      <c r="AV18" s="12">
        <v>43</v>
      </c>
      <c r="AW18" s="12">
        <v>44</v>
      </c>
      <c r="AX18" s="12">
        <v>45</v>
      </c>
      <c r="AY18" s="12">
        <v>46</v>
      </c>
      <c r="AZ18" s="12">
        <v>47</v>
      </c>
      <c r="BA18" s="83">
        <v>48</v>
      </c>
      <c r="BB18" s="83">
        <v>49</v>
      </c>
      <c r="BC18" s="12">
        <v>50</v>
      </c>
      <c r="BD18" s="12">
        <v>51</v>
      </c>
      <c r="BE18" s="12">
        <v>52</v>
      </c>
      <c r="BF18" s="68">
        <v>53</v>
      </c>
      <c r="BG18" s="68">
        <v>54</v>
      </c>
      <c r="BH18" s="68">
        <v>55</v>
      </c>
      <c r="BI18" s="68">
        <v>56</v>
      </c>
      <c r="BJ18" s="68">
        <v>57</v>
      </c>
      <c r="BK18" s="68">
        <v>58</v>
      </c>
      <c r="BL18" s="68">
        <v>59</v>
      </c>
      <c r="BM18" s="68">
        <v>60</v>
      </c>
    </row>
    <row r="19" spans="1:65" ht="21" x14ac:dyDescent="0.5">
      <c r="A19" s="13" t="s">
        <v>6</v>
      </c>
      <c r="B19" s="14">
        <f>52-(COUNTBLANK(F19:BE19)+COUNTIF(F19:BE19,"N"))</f>
        <v>37</v>
      </c>
      <c r="C19" s="15">
        <f>COUNTIF(F19:BE19,"N")</f>
        <v>15</v>
      </c>
      <c r="D19" s="16">
        <f>SUM(F19:BE19)</f>
        <v>11</v>
      </c>
      <c r="E19" s="36">
        <f>B19/D19</f>
        <v>3.3636363636363638</v>
      </c>
      <c r="F19" s="18" t="s">
        <v>11</v>
      </c>
      <c r="G19" s="18" t="s">
        <v>11</v>
      </c>
      <c r="H19" s="18" t="s">
        <v>11</v>
      </c>
      <c r="I19" s="18" t="s">
        <v>11</v>
      </c>
      <c r="J19" s="21">
        <v>0</v>
      </c>
      <c r="K19" s="23">
        <v>1</v>
      </c>
      <c r="L19" s="21">
        <v>0</v>
      </c>
      <c r="M19" s="18" t="s">
        <v>11</v>
      </c>
      <c r="N19" s="21">
        <v>0</v>
      </c>
      <c r="O19" s="21">
        <v>0</v>
      </c>
      <c r="P19" s="23">
        <v>1</v>
      </c>
      <c r="Q19" s="21">
        <v>0</v>
      </c>
      <c r="R19" s="18" t="s">
        <v>11</v>
      </c>
      <c r="S19" s="18" t="s">
        <v>11</v>
      </c>
      <c r="T19" s="18" t="s">
        <v>11</v>
      </c>
      <c r="U19" s="21">
        <v>0</v>
      </c>
      <c r="V19" s="18" t="s">
        <v>11</v>
      </c>
      <c r="W19" s="18" t="s">
        <v>11</v>
      </c>
      <c r="X19" s="18" t="s">
        <v>11</v>
      </c>
      <c r="Y19" s="18" t="s">
        <v>11</v>
      </c>
      <c r="Z19" s="18" t="s">
        <v>11</v>
      </c>
      <c r="AA19" s="18" t="s">
        <v>11</v>
      </c>
      <c r="AB19" s="18" t="s">
        <v>11</v>
      </c>
      <c r="AC19" s="23">
        <v>1</v>
      </c>
      <c r="AD19" s="21">
        <v>0</v>
      </c>
      <c r="AE19" s="21">
        <v>0</v>
      </c>
      <c r="AF19" s="21">
        <v>0</v>
      </c>
      <c r="AG19" s="21">
        <v>0</v>
      </c>
      <c r="AH19" s="43">
        <v>0</v>
      </c>
      <c r="AI19" s="21">
        <v>0</v>
      </c>
      <c r="AJ19" s="23">
        <v>1</v>
      </c>
      <c r="AK19" s="21">
        <v>0</v>
      </c>
      <c r="AL19" s="21">
        <v>0</v>
      </c>
      <c r="AM19" s="23">
        <v>1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3">
        <v>1</v>
      </c>
      <c r="AT19" s="23">
        <v>1</v>
      </c>
      <c r="AU19" s="21">
        <v>0</v>
      </c>
      <c r="AV19" s="21">
        <v>0</v>
      </c>
      <c r="AW19" s="21">
        <v>0</v>
      </c>
      <c r="AX19" s="21">
        <v>0</v>
      </c>
      <c r="AY19" s="27">
        <v>1</v>
      </c>
      <c r="AZ19" s="21">
        <v>0</v>
      </c>
      <c r="BA19" s="23">
        <v>1</v>
      </c>
      <c r="BB19" s="23">
        <v>2</v>
      </c>
      <c r="BC19" s="21">
        <v>0</v>
      </c>
      <c r="BD19" s="21">
        <v>0</v>
      </c>
      <c r="BE19" s="21">
        <v>0</v>
      </c>
    </row>
    <row r="20" spans="1:65" ht="21" x14ac:dyDescent="0.5">
      <c r="A20" s="13" t="s">
        <v>75</v>
      </c>
      <c r="B20" s="14">
        <f>60-(COUNTBLANK(F20:BM20)+COUNTIF(F20:BM20,"N"))</f>
        <v>29</v>
      </c>
      <c r="C20" s="15">
        <f>COUNTIF(F20:BM20,"N")</f>
        <v>27</v>
      </c>
      <c r="D20" s="16">
        <f>SUM(F20:BM20)</f>
        <v>3</v>
      </c>
      <c r="E20" s="36">
        <f>B20/D20</f>
        <v>9.6666666666666661</v>
      </c>
      <c r="F20" s="23">
        <v>1</v>
      </c>
      <c r="G20" s="21">
        <v>0</v>
      </c>
      <c r="H20" s="18" t="s">
        <v>11</v>
      </c>
      <c r="I20" s="18" t="s">
        <v>11</v>
      </c>
      <c r="J20" s="18" t="s">
        <v>11</v>
      </c>
      <c r="K20" s="18" t="s">
        <v>11</v>
      </c>
      <c r="L20" s="18" t="s">
        <v>11</v>
      </c>
      <c r="M20" s="18" t="s">
        <v>11</v>
      </c>
      <c r="N20" s="18" t="s">
        <v>11</v>
      </c>
      <c r="P20" s="21">
        <v>0</v>
      </c>
      <c r="Q20" s="21">
        <v>0</v>
      </c>
      <c r="R20" s="18" t="s">
        <v>11</v>
      </c>
      <c r="S20" s="21">
        <v>0</v>
      </c>
      <c r="T20" s="21">
        <v>0</v>
      </c>
      <c r="U20" s="21">
        <v>0</v>
      </c>
      <c r="V20" s="23">
        <v>1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3">
        <v>1</v>
      </c>
      <c r="AE20" s="18" t="s">
        <v>11</v>
      </c>
      <c r="AF20" s="18" t="s">
        <v>11</v>
      </c>
      <c r="AG20" s="18" t="s">
        <v>11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43">
        <v>0</v>
      </c>
      <c r="AO20" s="21">
        <v>0</v>
      </c>
      <c r="AP20" s="21">
        <v>0</v>
      </c>
      <c r="AQ20" s="18" t="s">
        <v>11</v>
      </c>
      <c r="AR20" s="21">
        <v>0</v>
      </c>
      <c r="AT20" s="21">
        <v>0</v>
      </c>
      <c r="AU20" s="21">
        <v>0</v>
      </c>
      <c r="AV20" s="18" t="s">
        <v>11</v>
      </c>
      <c r="AW20" s="18" t="s">
        <v>11</v>
      </c>
      <c r="AX20" s="21">
        <v>0</v>
      </c>
      <c r="AY20" s="18" t="s">
        <v>11</v>
      </c>
      <c r="AZ20" s="18" t="s">
        <v>11</v>
      </c>
      <c r="BA20" s="18" t="s">
        <v>11</v>
      </c>
      <c r="BB20" s="18" t="s">
        <v>11</v>
      </c>
      <c r="BC20" s="18" t="s">
        <v>11</v>
      </c>
      <c r="BD20" s="18" t="s">
        <v>11</v>
      </c>
      <c r="BE20" s="18" t="s">
        <v>11</v>
      </c>
      <c r="BF20" s="18" t="s">
        <v>11</v>
      </c>
      <c r="BG20" s="18" t="s">
        <v>11</v>
      </c>
      <c r="BI20" s="18" t="s">
        <v>11</v>
      </c>
      <c r="BJ20" s="18" t="s">
        <v>11</v>
      </c>
      <c r="BK20" s="18" t="s">
        <v>11</v>
      </c>
      <c r="BL20" s="18" t="s">
        <v>11</v>
      </c>
      <c r="BM20" s="21">
        <v>0</v>
      </c>
    </row>
    <row r="21" spans="1:65" ht="21" x14ac:dyDescent="0.4">
      <c r="A21" s="20" t="s">
        <v>115</v>
      </c>
      <c r="B21" s="14">
        <f>52-(COUNTBLANK(F21:BE21)+COUNTIF(F21:BE21,"N"))</f>
        <v>31</v>
      </c>
      <c r="C21" s="15">
        <f>COUNTIF(F21:BE21,"N")</f>
        <v>21</v>
      </c>
      <c r="D21" s="16">
        <f>SUM(F21:BE21)</f>
        <v>5</v>
      </c>
      <c r="E21" s="35">
        <f>B21/D21</f>
        <v>6.2</v>
      </c>
      <c r="F21" s="18" t="s">
        <v>11</v>
      </c>
      <c r="G21" s="18" t="s">
        <v>11</v>
      </c>
      <c r="H21" s="21">
        <v>0</v>
      </c>
      <c r="I21" s="18" t="s">
        <v>11</v>
      </c>
      <c r="J21" s="18" t="s">
        <v>11</v>
      </c>
      <c r="K21" s="18" t="s">
        <v>11</v>
      </c>
      <c r="L21" s="18" t="s">
        <v>11</v>
      </c>
      <c r="M21" s="21">
        <v>0</v>
      </c>
      <c r="N21" s="21">
        <v>0</v>
      </c>
      <c r="O21" s="21">
        <v>0</v>
      </c>
      <c r="P21" s="21">
        <v>0</v>
      </c>
      <c r="Q21" s="18" t="s">
        <v>11</v>
      </c>
      <c r="R21" s="21">
        <v>0</v>
      </c>
      <c r="S21" s="21">
        <v>0</v>
      </c>
      <c r="T21" s="18" t="s">
        <v>11</v>
      </c>
      <c r="U21" s="21">
        <v>0</v>
      </c>
      <c r="V21" s="23">
        <v>1</v>
      </c>
      <c r="W21" s="21">
        <v>0</v>
      </c>
      <c r="X21" s="21">
        <v>0</v>
      </c>
      <c r="Y21" s="18" t="s">
        <v>11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3">
        <v>1</v>
      </c>
      <c r="AI21" s="21">
        <v>0</v>
      </c>
      <c r="AJ21" s="27">
        <v>2</v>
      </c>
      <c r="AK21" s="21">
        <v>0</v>
      </c>
      <c r="AL21" s="21">
        <v>0</v>
      </c>
      <c r="AM21" s="21">
        <v>0</v>
      </c>
      <c r="AN21" s="21">
        <v>0</v>
      </c>
      <c r="AO21" s="23">
        <v>1</v>
      </c>
      <c r="AP21" s="21">
        <v>0</v>
      </c>
      <c r="AQ21" s="21">
        <v>0</v>
      </c>
      <c r="AR21" s="21">
        <v>0</v>
      </c>
      <c r="AS21" s="21">
        <v>0</v>
      </c>
      <c r="AT21" s="18" t="s">
        <v>11</v>
      </c>
      <c r="AU21" s="18" t="s">
        <v>11</v>
      </c>
      <c r="AV21" s="18" t="s">
        <v>11</v>
      </c>
      <c r="AW21" s="18" t="s">
        <v>11</v>
      </c>
      <c r="AX21" s="18" t="s">
        <v>11</v>
      </c>
      <c r="AY21" s="18" t="s">
        <v>11</v>
      </c>
      <c r="AZ21" s="18" t="s">
        <v>11</v>
      </c>
      <c r="BA21" s="18" t="s">
        <v>11</v>
      </c>
      <c r="BB21" s="18" t="s">
        <v>11</v>
      </c>
      <c r="BC21" s="18" t="s">
        <v>11</v>
      </c>
      <c r="BD21" s="18" t="s">
        <v>11</v>
      </c>
      <c r="BE21" s="18" t="s">
        <v>11</v>
      </c>
    </row>
    <row r="22" spans="1:65" x14ac:dyDescent="0.25">
      <c r="A22" s="9" t="s">
        <v>120</v>
      </c>
      <c r="B22" s="2">
        <f>SUM(F22:BE22)</f>
        <v>31</v>
      </c>
      <c r="C22" s="9">
        <f>COUNTIF(F22:BE22,"N")</f>
        <v>21</v>
      </c>
      <c r="D22" s="4">
        <f>B22/D21</f>
        <v>6.2</v>
      </c>
      <c r="E22" s="86">
        <f>B22/B21</f>
        <v>1</v>
      </c>
      <c r="F22" s="5" t="s">
        <v>11</v>
      </c>
      <c r="G22" s="5" t="s">
        <v>11</v>
      </c>
      <c r="H22" s="5">
        <v>0</v>
      </c>
      <c r="I22" s="5" t="s">
        <v>11</v>
      </c>
      <c r="J22" s="5" t="s">
        <v>11</v>
      </c>
      <c r="K22" s="5" t="s">
        <v>11</v>
      </c>
      <c r="L22" s="5" t="s">
        <v>11</v>
      </c>
      <c r="M22" s="5">
        <v>0</v>
      </c>
      <c r="N22" s="5">
        <v>3</v>
      </c>
      <c r="O22" s="5">
        <v>1</v>
      </c>
      <c r="P22" s="5">
        <v>1</v>
      </c>
      <c r="Q22" s="5" t="s">
        <v>11</v>
      </c>
      <c r="R22" s="5">
        <v>2</v>
      </c>
      <c r="S22" s="5">
        <v>0</v>
      </c>
      <c r="T22" s="5" t="s">
        <v>11</v>
      </c>
      <c r="U22" s="5">
        <v>2</v>
      </c>
      <c r="V22" s="5">
        <v>1</v>
      </c>
      <c r="W22" s="5">
        <v>0</v>
      </c>
      <c r="X22" s="5">
        <v>0</v>
      </c>
      <c r="Y22" s="5" t="s">
        <v>11</v>
      </c>
      <c r="Z22" s="5">
        <v>2</v>
      </c>
      <c r="AA22" s="5">
        <v>0</v>
      </c>
      <c r="AB22" s="5">
        <v>0</v>
      </c>
      <c r="AC22" s="5">
        <v>1</v>
      </c>
      <c r="AD22" s="5">
        <v>2</v>
      </c>
      <c r="AE22" s="5">
        <v>1</v>
      </c>
      <c r="AF22" s="5">
        <v>2</v>
      </c>
      <c r="AG22" s="5">
        <v>1</v>
      </c>
      <c r="AH22" s="5">
        <v>2</v>
      </c>
      <c r="AI22" s="5">
        <v>0</v>
      </c>
      <c r="AJ22" s="5">
        <v>3</v>
      </c>
      <c r="AK22" s="5">
        <v>0</v>
      </c>
      <c r="AL22" s="5">
        <v>1</v>
      </c>
      <c r="AM22" s="5">
        <v>0</v>
      </c>
      <c r="AN22" s="5">
        <v>1</v>
      </c>
      <c r="AO22" s="5">
        <v>2</v>
      </c>
      <c r="AP22" s="5">
        <v>0</v>
      </c>
      <c r="AQ22" s="5">
        <v>1</v>
      </c>
      <c r="AR22" s="5">
        <v>0</v>
      </c>
      <c r="AS22" s="5">
        <v>2</v>
      </c>
      <c r="AT22" s="4" t="s">
        <v>11</v>
      </c>
      <c r="AU22" s="4" t="s">
        <v>11</v>
      </c>
      <c r="AV22" s="4" t="s">
        <v>11</v>
      </c>
      <c r="AW22" s="4" t="s">
        <v>11</v>
      </c>
      <c r="AX22" s="4" t="s">
        <v>11</v>
      </c>
      <c r="AY22" s="4" t="s">
        <v>11</v>
      </c>
      <c r="AZ22" s="4" t="s">
        <v>11</v>
      </c>
      <c r="BA22" s="4" t="s">
        <v>11</v>
      </c>
      <c r="BB22" s="4" t="s">
        <v>11</v>
      </c>
      <c r="BC22" s="4" t="s">
        <v>11</v>
      </c>
      <c r="BD22" s="4" t="s">
        <v>11</v>
      </c>
      <c r="BE22" s="4" t="s">
        <v>11</v>
      </c>
    </row>
    <row r="23" spans="1:65" ht="21" x14ac:dyDescent="0.4">
      <c r="A23" s="20" t="s">
        <v>123</v>
      </c>
      <c r="B23" s="14">
        <f>52-(COUNTBLANK(F23:BE23)+COUNTIF(F23:BE23,"N"))</f>
        <v>0</v>
      </c>
      <c r="C23" s="15">
        <f>COUNTIF(F23:BE23,"N")</f>
        <v>0</v>
      </c>
      <c r="D23" s="16">
        <f>SUM(F23:BE23)</f>
        <v>0</v>
      </c>
      <c r="E23" s="35" t="e">
        <f>B23/D23</f>
        <v>#DIV/0!</v>
      </c>
    </row>
    <row r="24" spans="1:65" x14ac:dyDescent="0.25">
      <c r="A24" s="9" t="s">
        <v>120</v>
      </c>
      <c r="B24" s="2">
        <f>SUM(F24:BE24)</f>
        <v>0</v>
      </c>
      <c r="C24" s="9">
        <f>COUNTIF(F24:BE24,"N")</f>
        <v>0</v>
      </c>
      <c r="D24" s="4" t="e">
        <f>B24/D23</f>
        <v>#DIV/0!</v>
      </c>
      <c r="E24" s="4" t="e">
        <f>B24/B23</f>
        <v>#DIV/0!</v>
      </c>
    </row>
  </sheetData>
  <autoFilter ref="A1:BE1" xr:uid="{00000000-0009-0000-0000-000001000000}">
    <sortState xmlns:xlrd2="http://schemas.microsoft.com/office/spreadsheetml/2017/richdata2" ref="A2:BE16">
      <sortCondition descending="1" ref="AI1"/>
    </sortState>
  </autoFilter>
  <hyperlinks>
    <hyperlink ref="B2" r:id="rId1" display="https://hokej.cz/hrac/14879" xr:uid="{1D18A40E-E400-43FB-BE99-9C0B801AAF9B}"/>
    <hyperlink ref="E19" r:id="rId2" display="..\SROVNÁNÍ STŘELCŮ (automaticky uloženo) (automaticky uloženo).xlsx" xr:uid="{5B45A674-CD57-4419-9FB6-EDF3DB410E73}"/>
    <hyperlink ref="E20" r:id="rId3" display="..\SROVNÁNÍ STŘELCŮ (automaticky uloženo) (automaticky uloženo).xlsx" xr:uid="{32B04B7F-B122-4533-93CA-4CF99E49EB6D}"/>
    <hyperlink ref="E21" r:id="rId4" display="..\SROVNÁNÍ STŘELCŮ (automaticky uloženo) (automaticky uloženo).xlsx" xr:uid="{510D379A-9E18-4A88-833C-48675F151E21}"/>
    <hyperlink ref="E23" r:id="rId5" display="..\SROVNÁNÍ STŘELCŮ (automaticky uloženo) (automaticky uloženo).xlsx" xr:uid="{15178570-7EC7-40EC-B369-6FF1A9E07A33}"/>
  </hyperlinks>
  <pageMargins left="0.7" right="0.7" top="0.78740157499999996" bottom="0.78740157499999996" header="0.3" footer="0.3"/>
  <pageSetup paperSize="0" orientation="portrait" horizontalDpi="0" verticalDpi="0" copies="0"/>
  <legacy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L32"/>
  <sheetViews>
    <sheetView topLeftCell="A10" workbookViewId="0">
      <pane xSplit="5" topLeftCell="W1" activePane="topRight" state="frozen"/>
      <selection activeCell="A10" sqref="A10"/>
      <selection pane="topRight" activeCell="Y34" sqref="Y34"/>
    </sheetView>
  </sheetViews>
  <sheetFormatPr defaultRowHeight="13.2" x14ac:dyDescent="0.25"/>
  <cols>
    <col min="1" max="1" width="15.77734375" style="19" customWidth="1"/>
    <col min="2" max="2" width="18.77734375" style="10" customWidth="1"/>
    <col min="3" max="3" width="8.109375" style="19" customWidth="1"/>
    <col min="4" max="4" width="4.44140625" style="5" customWidth="1"/>
    <col min="5" max="5" width="4.5546875" style="5" customWidth="1"/>
    <col min="6" max="36" width="3.6640625" style="5" customWidth="1"/>
    <col min="37" max="65" width="3.6640625" customWidth="1"/>
    <col min="66" max="66" width="10.5546875" customWidth="1"/>
    <col min="67" max="73" width="3.6640625" customWidth="1"/>
    <col min="74" max="74" width="14.77734375" customWidth="1"/>
    <col min="75" max="81" width="3.664062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35" t="s">
        <v>85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2" t="s">
        <v>16</v>
      </c>
      <c r="B3" s="32" t="s">
        <v>22</v>
      </c>
      <c r="C3" s="9" t="s">
        <v>21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2</v>
      </c>
      <c r="M3" s="4">
        <v>1</v>
      </c>
      <c r="N3" s="4">
        <v>1</v>
      </c>
      <c r="O3" s="4">
        <v>1</v>
      </c>
      <c r="P3" s="4">
        <v>2</v>
      </c>
      <c r="Q3" s="4">
        <v>1</v>
      </c>
      <c r="R3" s="4">
        <v>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21" si="0">SUM(D3:AH3)</f>
        <v>17</v>
      </c>
      <c r="AJ3" s="4"/>
    </row>
    <row r="4" spans="1:36" ht="12.45" x14ac:dyDescent="0.25">
      <c r="A4" s="2" t="s">
        <v>16</v>
      </c>
      <c r="B4" s="33" t="s">
        <v>29</v>
      </c>
      <c r="C4" s="9" t="s">
        <v>69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2</v>
      </c>
      <c r="M4" s="4">
        <v>1</v>
      </c>
      <c r="N4" s="4">
        <v>1</v>
      </c>
      <c r="O4" s="4">
        <v>1</v>
      </c>
      <c r="P4" s="4">
        <v>1</v>
      </c>
      <c r="Q4" s="28">
        <v>1</v>
      </c>
      <c r="R4" s="4">
        <v>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16</v>
      </c>
      <c r="AJ4" s="4"/>
    </row>
    <row r="5" spans="1:36" ht="12.45" x14ac:dyDescent="0.25">
      <c r="A5" s="2" t="s">
        <v>16</v>
      </c>
      <c r="B5" s="10" t="s">
        <v>20</v>
      </c>
      <c r="C5" s="9" t="s">
        <v>23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2</v>
      </c>
      <c r="J5" s="4">
        <v>1</v>
      </c>
      <c r="K5" s="4">
        <v>1</v>
      </c>
      <c r="L5" s="4">
        <v>1</v>
      </c>
      <c r="M5" s="4">
        <v>1</v>
      </c>
      <c r="N5" s="4">
        <v>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13</v>
      </c>
      <c r="AJ5" s="4"/>
    </row>
    <row r="6" spans="1:36" x14ac:dyDescent="0.25">
      <c r="A6" s="2" t="s">
        <v>19</v>
      </c>
      <c r="B6" s="2" t="s">
        <v>36</v>
      </c>
      <c r="C6" s="9" t="s">
        <v>30</v>
      </c>
      <c r="D6" s="4">
        <v>1</v>
      </c>
      <c r="E6" s="4">
        <v>1</v>
      </c>
      <c r="F6" s="4">
        <v>1</v>
      </c>
      <c r="G6" s="4">
        <v>2</v>
      </c>
      <c r="H6" s="4">
        <v>2</v>
      </c>
      <c r="I6" s="4">
        <v>2</v>
      </c>
      <c r="J6" s="4">
        <v>1</v>
      </c>
      <c r="K6" s="4">
        <v>1</v>
      </c>
      <c r="L6" s="4">
        <v>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12</v>
      </c>
      <c r="AJ6" s="4"/>
    </row>
    <row r="7" spans="1:36" x14ac:dyDescent="0.25">
      <c r="A7" s="2" t="s">
        <v>16</v>
      </c>
      <c r="B7" s="2" t="s">
        <v>27</v>
      </c>
      <c r="C7" s="9" t="s">
        <v>13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12</v>
      </c>
      <c r="AJ7" s="4"/>
    </row>
    <row r="8" spans="1:36" ht="12.45" x14ac:dyDescent="0.25">
      <c r="A8" s="2" t="s">
        <v>16</v>
      </c>
      <c r="B8" s="2" t="s">
        <v>15</v>
      </c>
      <c r="C8" s="9" t="s">
        <v>70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10</v>
      </c>
      <c r="AJ8" s="4"/>
    </row>
    <row r="9" spans="1:36" x14ac:dyDescent="0.25">
      <c r="A9" s="2" t="s">
        <v>19</v>
      </c>
      <c r="B9" s="2" t="s">
        <v>18</v>
      </c>
      <c r="C9" s="9" t="s">
        <v>28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58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9</v>
      </c>
      <c r="AJ9" s="4"/>
    </row>
    <row r="10" spans="1:36" ht="12.45" x14ac:dyDescent="0.25">
      <c r="A10" s="2" t="s">
        <v>19</v>
      </c>
      <c r="B10" s="2" t="s">
        <v>14</v>
      </c>
      <c r="C10" s="9" t="s">
        <v>25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2</v>
      </c>
      <c r="J10" s="4">
        <v>1</v>
      </c>
      <c r="K10" s="4">
        <v>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9</v>
      </c>
      <c r="AJ10" s="4"/>
    </row>
    <row r="11" spans="1:36" x14ac:dyDescent="0.25">
      <c r="A11" s="2" t="s">
        <v>19</v>
      </c>
      <c r="B11" s="2" t="s">
        <v>24</v>
      </c>
      <c r="C11" s="9" t="s">
        <v>33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28">
        <v>1</v>
      </c>
      <c r="K11" s="4">
        <v>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8</v>
      </c>
      <c r="AJ11" s="4"/>
    </row>
    <row r="12" spans="1:36" ht="12.45" x14ac:dyDescent="0.25">
      <c r="A12" s="2" t="s">
        <v>19</v>
      </c>
      <c r="B12" s="2" t="s">
        <v>32</v>
      </c>
      <c r="C12" s="9" t="s">
        <v>13</v>
      </c>
      <c r="D12" s="4">
        <v>1</v>
      </c>
      <c r="E12" s="4">
        <v>2</v>
      </c>
      <c r="F12" s="4">
        <v>1</v>
      </c>
      <c r="G12" s="4">
        <v>1</v>
      </c>
      <c r="H12" s="4">
        <v>1</v>
      </c>
      <c r="I12" s="4">
        <v>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7</v>
      </c>
      <c r="AJ12" s="4"/>
    </row>
    <row r="13" spans="1:36" ht="12.45" x14ac:dyDescent="0.25">
      <c r="A13" s="2"/>
      <c r="B13" s="2" t="s">
        <v>38</v>
      </c>
      <c r="C13" s="9"/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7</v>
      </c>
      <c r="AJ13" s="4"/>
    </row>
    <row r="14" spans="1:36" x14ac:dyDescent="0.25">
      <c r="A14" s="2" t="s">
        <v>20</v>
      </c>
      <c r="B14" s="2" t="s">
        <v>17</v>
      </c>
      <c r="C14" s="9" t="s">
        <v>6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5</v>
      </c>
      <c r="AJ14" s="4"/>
    </row>
    <row r="15" spans="1:36" x14ac:dyDescent="0.25">
      <c r="A15" s="2"/>
      <c r="B15" s="2" t="s">
        <v>16</v>
      </c>
      <c r="C15" s="9"/>
      <c r="D15" s="4">
        <v>1</v>
      </c>
      <c r="E15" s="4">
        <v>2</v>
      </c>
      <c r="F15" s="4">
        <v>1</v>
      </c>
      <c r="G15" s="4">
        <v>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 t="shared" si="0"/>
        <v>5</v>
      </c>
      <c r="AJ15" s="4"/>
    </row>
    <row r="16" spans="1:36" x14ac:dyDescent="0.25">
      <c r="A16" s="2" t="s">
        <v>19</v>
      </c>
      <c r="B16" s="2" t="s">
        <v>34</v>
      </c>
      <c r="C16" s="9" t="s">
        <v>35</v>
      </c>
      <c r="D16" s="4">
        <v>1</v>
      </c>
      <c r="E16" s="4">
        <v>1</v>
      </c>
      <c r="F16" s="4">
        <v>1</v>
      </c>
      <c r="G16" s="4">
        <v>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4</v>
      </c>
      <c r="AJ16" s="4"/>
    </row>
    <row r="17" spans="1:116" x14ac:dyDescent="0.25">
      <c r="A17" s="2" t="s">
        <v>16</v>
      </c>
      <c r="B17" s="2" t="s">
        <v>0</v>
      </c>
      <c r="C17" s="9" t="s">
        <v>37</v>
      </c>
      <c r="D17" s="4">
        <v>1</v>
      </c>
      <c r="E17" s="4">
        <v>1</v>
      </c>
      <c r="F17" s="4">
        <v>1</v>
      </c>
      <c r="G17" s="39">
        <v>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 t="shared" si="0"/>
        <v>4</v>
      </c>
      <c r="AJ17" s="4"/>
    </row>
    <row r="18" spans="1:116" x14ac:dyDescent="0.25">
      <c r="A18" s="2" t="s">
        <v>36</v>
      </c>
      <c r="B18" s="2" t="s">
        <v>19</v>
      </c>
      <c r="C18" s="9" t="s">
        <v>26</v>
      </c>
      <c r="D18" s="4">
        <v>1</v>
      </c>
      <c r="E18" s="4">
        <v>1</v>
      </c>
      <c r="F18" s="28">
        <v>1</v>
      </c>
      <c r="G18" s="4">
        <v>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 t="shared" si="0"/>
        <v>4</v>
      </c>
      <c r="AJ18" s="4"/>
    </row>
    <row r="19" spans="1:116" x14ac:dyDescent="0.25">
      <c r="A19" s="2"/>
      <c r="B19" s="2" t="s">
        <v>31</v>
      </c>
      <c r="C19" s="9"/>
      <c r="D19" s="4">
        <v>1</v>
      </c>
      <c r="E19" s="4">
        <v>1</v>
      </c>
      <c r="F19" s="4">
        <v>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>
        <f t="shared" si="0"/>
        <v>3</v>
      </c>
      <c r="AJ19" s="4"/>
    </row>
    <row r="20" spans="1:116" ht="12.45" x14ac:dyDescent="0.25">
      <c r="A20" s="2"/>
      <c r="B20" s="2" t="s">
        <v>39</v>
      </c>
      <c r="C20" s="9"/>
      <c r="D20" s="4">
        <v>1</v>
      </c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>
        <f t="shared" si="0"/>
        <v>2</v>
      </c>
      <c r="AJ20" s="4"/>
    </row>
    <row r="21" spans="1:116" ht="12.45" x14ac:dyDescent="0.25">
      <c r="A21" s="2"/>
      <c r="B21" s="2"/>
      <c r="C21" s="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>
        <f t="shared" si="0"/>
        <v>0</v>
      </c>
      <c r="AJ21" s="4"/>
    </row>
    <row r="22" spans="1:116" ht="12.45" x14ac:dyDescent="0.25">
      <c r="A22" s="2"/>
      <c r="B22" s="2"/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116" ht="12.45" x14ac:dyDescent="0.25">
      <c r="A23" s="9"/>
      <c r="B23" s="2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116" ht="12.45" x14ac:dyDescent="0.25">
      <c r="A24" s="9"/>
      <c r="B24" s="2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116" ht="18" x14ac:dyDescent="0.35">
      <c r="A25" s="9"/>
      <c r="B25" s="2" t="s">
        <v>7</v>
      </c>
      <c r="C25" s="9" t="s">
        <v>8</v>
      </c>
      <c r="D25" s="4" t="s">
        <v>9</v>
      </c>
      <c r="E25" s="11" t="s">
        <v>10</v>
      </c>
      <c r="F25" s="12">
        <v>1</v>
      </c>
      <c r="G25" s="83">
        <v>2</v>
      </c>
      <c r="H25" s="12">
        <v>3</v>
      </c>
      <c r="I25" s="12">
        <v>4</v>
      </c>
      <c r="J25" s="12">
        <v>5</v>
      </c>
      <c r="K25" s="12">
        <v>6</v>
      </c>
      <c r="L25" s="12">
        <v>6</v>
      </c>
      <c r="M25" s="83">
        <v>7</v>
      </c>
      <c r="N25" s="83">
        <v>7</v>
      </c>
      <c r="O25" s="83">
        <v>8</v>
      </c>
      <c r="P25" s="12">
        <v>9</v>
      </c>
      <c r="Q25" s="12">
        <v>10</v>
      </c>
      <c r="R25" s="83">
        <v>11</v>
      </c>
      <c r="S25" s="12">
        <v>12</v>
      </c>
      <c r="T25" s="83">
        <v>13</v>
      </c>
      <c r="U25" s="83">
        <v>14</v>
      </c>
      <c r="V25" s="83">
        <v>15</v>
      </c>
      <c r="W25" s="12">
        <v>16</v>
      </c>
      <c r="X25" s="12">
        <v>17</v>
      </c>
      <c r="Y25" s="12">
        <v>18</v>
      </c>
      <c r="Z25" s="12">
        <v>19</v>
      </c>
      <c r="AA25" s="12">
        <v>20</v>
      </c>
      <c r="AB25" s="12">
        <v>21</v>
      </c>
      <c r="AC25" s="12">
        <v>22</v>
      </c>
      <c r="AD25" s="12">
        <v>23</v>
      </c>
      <c r="AE25" s="12">
        <v>24</v>
      </c>
      <c r="AF25" s="12">
        <v>25</v>
      </c>
      <c r="AG25" s="12">
        <v>26</v>
      </c>
      <c r="AH25" s="12">
        <v>27</v>
      </c>
      <c r="AI25" s="12">
        <v>28</v>
      </c>
      <c r="AJ25" s="83">
        <v>29</v>
      </c>
      <c r="AK25" s="83">
        <v>30</v>
      </c>
      <c r="AL25" s="83">
        <v>31</v>
      </c>
      <c r="AM25" s="84">
        <v>32</v>
      </c>
      <c r="AN25" s="12">
        <v>33</v>
      </c>
      <c r="AO25" s="12">
        <v>34</v>
      </c>
      <c r="AP25" s="12">
        <v>35</v>
      </c>
      <c r="AQ25" s="12">
        <v>36</v>
      </c>
      <c r="AR25" s="83">
        <v>37</v>
      </c>
      <c r="AS25" s="83">
        <v>38</v>
      </c>
      <c r="AT25" s="83">
        <v>39</v>
      </c>
      <c r="AU25" s="83">
        <v>40</v>
      </c>
      <c r="AV25" s="12">
        <v>41</v>
      </c>
      <c r="AW25" s="12">
        <v>42</v>
      </c>
      <c r="AX25" s="12">
        <v>43</v>
      </c>
      <c r="AY25" s="12">
        <v>44</v>
      </c>
      <c r="AZ25" s="12">
        <v>45</v>
      </c>
      <c r="BA25" s="12">
        <v>46</v>
      </c>
      <c r="BB25" s="12">
        <v>47</v>
      </c>
      <c r="BC25" s="12">
        <v>48</v>
      </c>
      <c r="BD25" s="12">
        <v>49</v>
      </c>
      <c r="BE25" s="12">
        <v>50</v>
      </c>
      <c r="BF25" s="12">
        <v>51</v>
      </c>
      <c r="BG25" s="12">
        <v>52</v>
      </c>
      <c r="BH25" s="12"/>
      <c r="BI25" s="12"/>
      <c r="BJ25" s="12"/>
      <c r="BK25" s="12"/>
      <c r="BL25" s="12"/>
      <c r="BM25" s="12"/>
      <c r="BN25" s="41" t="s">
        <v>78</v>
      </c>
      <c r="BO25" s="12">
        <v>1</v>
      </c>
      <c r="BP25" s="12">
        <v>2</v>
      </c>
      <c r="BQ25" s="12">
        <v>3</v>
      </c>
      <c r="BR25" s="12">
        <v>4</v>
      </c>
      <c r="BS25" s="12">
        <v>5</v>
      </c>
      <c r="BT25" s="12">
        <v>6</v>
      </c>
      <c r="BU25" s="12">
        <v>7</v>
      </c>
      <c r="BV25" s="41" t="s">
        <v>78</v>
      </c>
      <c r="BW25" s="12">
        <v>1</v>
      </c>
      <c r="BX25" s="12">
        <v>2</v>
      </c>
      <c r="BY25" s="12">
        <v>3</v>
      </c>
      <c r="BZ25" s="12">
        <v>4</v>
      </c>
      <c r="CA25" s="12">
        <v>5</v>
      </c>
      <c r="CB25" s="12">
        <v>6</v>
      </c>
      <c r="CC25" s="12">
        <v>7</v>
      </c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</row>
    <row r="26" spans="1:116" ht="21" x14ac:dyDescent="0.4">
      <c r="A26" s="13" t="s">
        <v>6</v>
      </c>
      <c r="B26" s="14">
        <f>54-(COUNTBLANK(F26:BG26)+COUNTIF(F26:BG26,"N"))</f>
        <v>48</v>
      </c>
      <c r="C26" s="15">
        <f>COUNTIF(F26:BG26,"N")</f>
        <v>6</v>
      </c>
      <c r="D26" s="16">
        <f>SUM(F26:BG26)</f>
        <v>9</v>
      </c>
      <c r="E26" s="36">
        <f>B26/D26</f>
        <v>5.333333333333333</v>
      </c>
      <c r="F26" s="21">
        <v>0</v>
      </c>
      <c r="G26" s="50">
        <v>1</v>
      </c>
      <c r="H26" s="21">
        <v>0</v>
      </c>
      <c r="I26" s="52" t="s">
        <v>11</v>
      </c>
      <c r="J26" s="52" t="s">
        <v>11</v>
      </c>
      <c r="K26" s="21">
        <v>0</v>
      </c>
      <c r="L26" s="21">
        <v>0</v>
      </c>
      <c r="M26" s="21">
        <v>0</v>
      </c>
      <c r="N26" s="50">
        <v>1</v>
      </c>
      <c r="O26" s="50">
        <v>1</v>
      </c>
      <c r="P26" s="52" t="s">
        <v>11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50">
        <v>1</v>
      </c>
      <c r="W26" s="21">
        <v>0</v>
      </c>
      <c r="X26" s="52" t="s">
        <v>11</v>
      </c>
      <c r="Y26" s="52" t="s">
        <v>11</v>
      </c>
      <c r="Z26" s="52" t="s">
        <v>11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50">
        <v>1</v>
      </c>
      <c r="AH26" s="21">
        <v>0</v>
      </c>
      <c r="AI26" s="21">
        <v>0</v>
      </c>
      <c r="AJ26" s="51">
        <v>1</v>
      </c>
      <c r="AK26" s="21">
        <v>0</v>
      </c>
      <c r="AL26" s="21">
        <v>0</v>
      </c>
      <c r="AM26" s="50">
        <v>1</v>
      </c>
      <c r="AN26" s="21">
        <v>0</v>
      </c>
      <c r="AO26" s="21">
        <v>0</v>
      </c>
      <c r="AP26" s="21">
        <v>0</v>
      </c>
      <c r="AQ26" s="21">
        <v>0</v>
      </c>
      <c r="AR26" s="50">
        <v>1</v>
      </c>
      <c r="AS26" s="21">
        <v>0</v>
      </c>
      <c r="AT26" s="50">
        <v>1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/>
      <c r="BI26" s="21"/>
      <c r="BJ26" s="21"/>
      <c r="BK26" s="21"/>
      <c r="BL26" s="21"/>
      <c r="BM26" s="21"/>
      <c r="BN26" s="48" t="s">
        <v>24</v>
      </c>
      <c r="BO26" s="21">
        <v>0</v>
      </c>
      <c r="BP26" s="21">
        <v>0</v>
      </c>
      <c r="BQ26" s="21">
        <v>0</v>
      </c>
      <c r="BR26" s="21">
        <v>0</v>
      </c>
      <c r="BS26" s="50">
        <v>1</v>
      </c>
      <c r="BT26" s="77"/>
      <c r="BU26" s="77"/>
      <c r="BV26" s="47" t="s">
        <v>17</v>
      </c>
      <c r="BW26" s="21">
        <v>0</v>
      </c>
      <c r="BX26" s="21">
        <v>0</v>
      </c>
      <c r="BY26" s="21">
        <v>0</v>
      </c>
      <c r="BZ26" s="21">
        <v>0</v>
      </c>
      <c r="CA26" s="40" t="s">
        <v>84</v>
      </c>
      <c r="CB26" s="74"/>
      <c r="CC26" s="74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</row>
    <row r="27" spans="1:116" ht="21" x14ac:dyDescent="0.4">
      <c r="A27" s="13"/>
      <c r="B27" s="14"/>
      <c r="C27" s="15"/>
      <c r="D27" s="16"/>
      <c r="E27" s="36"/>
      <c r="F27" s="12">
        <v>1</v>
      </c>
      <c r="G27" s="83">
        <v>2</v>
      </c>
      <c r="H27" s="12">
        <v>3</v>
      </c>
      <c r="I27" s="12">
        <v>4</v>
      </c>
      <c r="J27" s="12">
        <v>5</v>
      </c>
      <c r="K27" s="12">
        <v>6</v>
      </c>
      <c r="L27" s="12">
        <v>7</v>
      </c>
      <c r="M27" s="12">
        <v>8</v>
      </c>
      <c r="N27" s="12">
        <v>9</v>
      </c>
      <c r="O27" s="12">
        <v>10</v>
      </c>
      <c r="P27" s="12">
        <v>11</v>
      </c>
      <c r="Q27" s="12">
        <v>12</v>
      </c>
      <c r="R27" s="12">
        <v>13</v>
      </c>
      <c r="S27" s="12">
        <v>14</v>
      </c>
      <c r="T27" s="12">
        <v>15</v>
      </c>
      <c r="U27" s="12">
        <v>16</v>
      </c>
      <c r="V27" s="12">
        <v>17</v>
      </c>
      <c r="W27" s="12">
        <v>18</v>
      </c>
      <c r="X27" s="12">
        <v>19</v>
      </c>
      <c r="Y27" s="12">
        <v>20</v>
      </c>
      <c r="Z27" s="12">
        <v>21</v>
      </c>
      <c r="AA27" s="12">
        <v>22</v>
      </c>
      <c r="AB27" s="12">
        <v>23</v>
      </c>
      <c r="AC27" s="12">
        <v>24</v>
      </c>
      <c r="AD27" s="12">
        <v>25</v>
      </c>
      <c r="AE27" s="12">
        <v>26</v>
      </c>
      <c r="AF27" s="12">
        <v>27</v>
      </c>
      <c r="AG27" s="12">
        <v>28</v>
      </c>
      <c r="AH27" s="12">
        <v>29</v>
      </c>
      <c r="AI27" s="12">
        <v>30</v>
      </c>
      <c r="AJ27" s="12">
        <v>31</v>
      </c>
      <c r="AK27" s="84">
        <v>32</v>
      </c>
      <c r="AL27" s="12">
        <v>33</v>
      </c>
      <c r="AM27" s="12">
        <v>34</v>
      </c>
      <c r="AN27" s="12">
        <v>35</v>
      </c>
      <c r="AO27" s="12">
        <v>36</v>
      </c>
      <c r="AP27" s="12">
        <v>37</v>
      </c>
      <c r="AQ27" s="12">
        <v>38</v>
      </c>
      <c r="AR27" s="83">
        <v>39</v>
      </c>
      <c r="AS27" s="83">
        <v>40</v>
      </c>
      <c r="AT27" s="83">
        <v>41</v>
      </c>
      <c r="AU27" s="83">
        <v>42</v>
      </c>
      <c r="AV27" s="12">
        <v>43</v>
      </c>
      <c r="AW27" s="12">
        <v>44</v>
      </c>
      <c r="AX27" s="83">
        <v>45</v>
      </c>
      <c r="AY27" s="83">
        <v>46</v>
      </c>
      <c r="AZ27" s="12">
        <v>47</v>
      </c>
      <c r="BA27" s="83">
        <v>48</v>
      </c>
      <c r="BB27" s="83">
        <v>49</v>
      </c>
      <c r="BC27" s="12">
        <v>50</v>
      </c>
      <c r="BD27" s="12">
        <v>51</v>
      </c>
      <c r="BE27" s="12">
        <v>52</v>
      </c>
      <c r="BF27" s="12">
        <v>53</v>
      </c>
      <c r="BG27" s="12">
        <v>54</v>
      </c>
      <c r="BH27" s="12">
        <v>55</v>
      </c>
      <c r="BI27" s="12">
        <v>56</v>
      </c>
      <c r="BJ27" s="12">
        <v>57</v>
      </c>
      <c r="BK27" s="12">
        <v>58</v>
      </c>
      <c r="BL27" s="12">
        <v>59</v>
      </c>
      <c r="BM27" s="12">
        <v>60</v>
      </c>
      <c r="BN27" s="53"/>
      <c r="BO27" s="53"/>
      <c r="BP27" s="53"/>
      <c r="BQ27" s="54"/>
      <c r="BR27" s="55"/>
      <c r="BS27" s="53"/>
      <c r="BT27" s="53"/>
      <c r="BU27" s="53"/>
      <c r="BV27" s="78"/>
      <c r="BW27" s="69">
        <v>1</v>
      </c>
      <c r="BX27" s="69">
        <v>2</v>
      </c>
      <c r="BY27" s="69">
        <v>3</v>
      </c>
      <c r="BZ27" s="69">
        <v>4</v>
      </c>
      <c r="CA27" s="69">
        <v>5</v>
      </c>
      <c r="CB27" s="69">
        <v>6</v>
      </c>
      <c r="CC27" s="69">
        <v>7</v>
      </c>
    </row>
    <row r="28" spans="1:116" ht="21" x14ac:dyDescent="0.4">
      <c r="A28" s="13" t="s">
        <v>75</v>
      </c>
      <c r="B28" s="14">
        <f>60-(COUNTBLANK(F28:BM28)+COUNTIF(F28:BM28,"N"))</f>
        <v>52</v>
      </c>
      <c r="C28" s="15">
        <f>COUNTIF(F28:BM28,"N")</f>
        <v>3</v>
      </c>
      <c r="D28" s="16">
        <f>SUM(F28:BM28)</f>
        <v>12</v>
      </c>
      <c r="E28" s="35">
        <f>B28/D28</f>
        <v>4.333333333333333</v>
      </c>
      <c r="F28" s="21">
        <v>0</v>
      </c>
      <c r="G28" s="21">
        <v>0</v>
      </c>
      <c r="H28" s="21">
        <v>0</v>
      </c>
      <c r="I28" s="21">
        <v>0</v>
      </c>
      <c r="J28" s="4"/>
      <c r="K28" s="21">
        <v>0</v>
      </c>
      <c r="L28" s="21">
        <v>0</v>
      </c>
      <c r="M28" s="21">
        <v>0</v>
      </c>
      <c r="N28" s="50">
        <v>1</v>
      </c>
      <c r="O28" s="21">
        <v>0</v>
      </c>
      <c r="P28" s="21">
        <v>0</v>
      </c>
      <c r="Q28" s="21">
        <v>0</v>
      </c>
      <c r="R28" s="56">
        <v>1</v>
      </c>
      <c r="S28" s="21">
        <v>0</v>
      </c>
      <c r="T28" s="50">
        <v>1</v>
      </c>
      <c r="U28" s="21">
        <v>0</v>
      </c>
      <c r="V28" s="21">
        <v>0</v>
      </c>
      <c r="W28" s="21">
        <v>0</v>
      </c>
      <c r="X28" s="21">
        <v>0</v>
      </c>
      <c r="Y28" s="4"/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52" t="s">
        <v>11</v>
      </c>
      <c r="AI28" s="52" t="s">
        <v>11</v>
      </c>
      <c r="AJ28" s="21">
        <v>0</v>
      </c>
      <c r="AK28" s="50">
        <v>2</v>
      </c>
      <c r="AL28" s="21">
        <v>0</v>
      </c>
      <c r="AM28" s="21"/>
      <c r="AO28" s="21">
        <v>0</v>
      </c>
      <c r="AP28" s="23">
        <v>1</v>
      </c>
      <c r="AQ28" s="21">
        <v>0</v>
      </c>
      <c r="AR28" s="21">
        <v>0</v>
      </c>
      <c r="AS28" s="23">
        <v>1</v>
      </c>
      <c r="AT28" s="21">
        <v>0</v>
      </c>
      <c r="AU28" s="23">
        <v>1</v>
      </c>
      <c r="AV28" s="21">
        <v>0</v>
      </c>
      <c r="AW28" s="21">
        <v>0</v>
      </c>
      <c r="AX28" s="21">
        <v>0</v>
      </c>
      <c r="AY28" s="23">
        <v>1</v>
      </c>
      <c r="AZ28" s="21">
        <v>0</v>
      </c>
      <c r="BA28" s="57">
        <v>1</v>
      </c>
      <c r="BB28" s="18" t="s">
        <v>11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3">
        <v>1</v>
      </c>
      <c r="BL28" s="27">
        <v>1</v>
      </c>
      <c r="BM28" s="21">
        <v>0</v>
      </c>
      <c r="BN28" s="72" t="s">
        <v>29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46" t="s">
        <v>114</v>
      </c>
      <c r="BU28" s="75"/>
      <c r="BV28" s="72" t="s">
        <v>15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46" t="s">
        <v>113</v>
      </c>
      <c r="CC28" s="73"/>
    </row>
    <row r="29" spans="1:116" ht="21" x14ac:dyDescent="0.4">
      <c r="A29" s="20" t="s">
        <v>115</v>
      </c>
      <c r="B29" s="14">
        <f>52-(COUNTBLANK(F29:BE29)+COUNTIF(F29:BE29,"N"))</f>
        <v>51</v>
      </c>
      <c r="C29" s="15">
        <f>COUNTIF(F29:BE29,"N")</f>
        <v>1</v>
      </c>
      <c r="D29" s="16">
        <f>SUM(F29:BE29)</f>
        <v>13</v>
      </c>
      <c r="E29" s="35">
        <f>B29/D29</f>
        <v>3.9230769230769229</v>
      </c>
      <c r="F29" s="21">
        <v>0</v>
      </c>
      <c r="G29" s="50">
        <v>2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50">
        <v>1</v>
      </c>
      <c r="N29" s="21">
        <v>0</v>
      </c>
      <c r="O29" s="21">
        <v>0</v>
      </c>
      <c r="P29" s="21">
        <v>0</v>
      </c>
      <c r="Q29" s="18" t="s">
        <v>11</v>
      </c>
      <c r="R29" s="23">
        <v>1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7">
        <v>1</v>
      </c>
      <c r="Z29" s="21">
        <v>0</v>
      </c>
      <c r="AA29" s="21">
        <v>0</v>
      </c>
      <c r="AB29" s="21">
        <v>0</v>
      </c>
      <c r="AC29" s="21">
        <v>0</v>
      </c>
      <c r="AD29" s="23">
        <v>1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3">
        <v>1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50">
        <v>1</v>
      </c>
      <c r="AS29" s="23">
        <v>1</v>
      </c>
      <c r="AT29" s="21">
        <v>0</v>
      </c>
      <c r="AU29" s="21">
        <v>0</v>
      </c>
      <c r="AV29" s="21">
        <v>0</v>
      </c>
      <c r="AW29" s="21">
        <v>0</v>
      </c>
      <c r="AX29" s="50">
        <v>1</v>
      </c>
      <c r="AY29" s="50">
        <v>1</v>
      </c>
      <c r="AZ29" s="21">
        <v>0</v>
      </c>
      <c r="BA29" s="21">
        <v>0</v>
      </c>
      <c r="BB29" s="50">
        <v>1</v>
      </c>
      <c r="BC29" s="21">
        <v>0</v>
      </c>
      <c r="BD29" s="50">
        <v>1</v>
      </c>
      <c r="BE29" s="87">
        <v>0</v>
      </c>
    </row>
    <row r="30" spans="1:116" ht="12.45" customHeight="1" x14ac:dyDescent="0.25">
      <c r="A30" s="9" t="s">
        <v>120</v>
      </c>
      <c r="B30" s="2">
        <f>SUM(F30:BE30)</f>
        <v>133</v>
      </c>
      <c r="C30" s="9">
        <f>COUNTIF(F30:BE30,"N")</f>
        <v>1</v>
      </c>
      <c r="D30" s="4">
        <f>B30/D29</f>
        <v>10.23076923076923</v>
      </c>
      <c r="E30" s="4">
        <f>B30/B29</f>
        <v>2.607843137254902</v>
      </c>
      <c r="F30" s="5">
        <v>3</v>
      </c>
      <c r="G30" s="5">
        <v>4</v>
      </c>
      <c r="H30" s="5">
        <v>1</v>
      </c>
      <c r="I30" s="5">
        <v>3</v>
      </c>
      <c r="J30" s="5">
        <v>2</v>
      </c>
      <c r="K30" s="5">
        <v>2</v>
      </c>
      <c r="L30" s="5">
        <v>3</v>
      </c>
      <c r="M30" s="5">
        <v>8</v>
      </c>
      <c r="N30" s="5">
        <v>1</v>
      </c>
      <c r="O30" s="5">
        <v>4</v>
      </c>
      <c r="P30" s="5">
        <v>0</v>
      </c>
      <c r="Q30" s="5" t="s">
        <v>11</v>
      </c>
      <c r="R30" s="5">
        <v>1</v>
      </c>
      <c r="S30" s="5">
        <v>5</v>
      </c>
      <c r="T30" s="5">
        <v>5</v>
      </c>
      <c r="U30" s="5">
        <v>1</v>
      </c>
      <c r="V30" s="5">
        <v>4</v>
      </c>
      <c r="W30" s="5">
        <v>3</v>
      </c>
      <c r="X30" s="5">
        <v>0</v>
      </c>
      <c r="Y30" s="5">
        <v>4</v>
      </c>
      <c r="Z30" s="5">
        <v>1</v>
      </c>
      <c r="AA30" s="5">
        <v>0</v>
      </c>
      <c r="AB30" s="5">
        <v>2</v>
      </c>
      <c r="AC30" s="5">
        <v>3</v>
      </c>
      <c r="AD30" s="5">
        <v>2</v>
      </c>
      <c r="AE30" s="5">
        <v>5</v>
      </c>
      <c r="AF30" s="5">
        <v>2</v>
      </c>
      <c r="AG30" s="5">
        <v>1</v>
      </c>
      <c r="AH30" s="5">
        <v>1</v>
      </c>
      <c r="AI30" s="5">
        <v>1</v>
      </c>
      <c r="AJ30" s="5">
        <v>0</v>
      </c>
      <c r="AK30" s="5">
        <v>3</v>
      </c>
      <c r="AL30" s="5">
        <v>2</v>
      </c>
      <c r="AM30" s="5">
        <v>1</v>
      </c>
      <c r="AN30" s="5">
        <v>2</v>
      </c>
      <c r="AO30" s="5">
        <v>4</v>
      </c>
      <c r="AP30" s="5">
        <v>2</v>
      </c>
      <c r="AQ30" s="5">
        <v>3</v>
      </c>
      <c r="AR30" s="5">
        <v>5</v>
      </c>
      <c r="AS30" s="5">
        <v>3</v>
      </c>
      <c r="AT30" s="5">
        <v>1</v>
      </c>
      <c r="AU30" s="5">
        <v>4</v>
      </c>
      <c r="AV30" s="5">
        <v>2</v>
      </c>
      <c r="AW30" s="5">
        <v>1</v>
      </c>
      <c r="AX30" s="5">
        <v>5</v>
      </c>
      <c r="AY30" s="5">
        <v>2</v>
      </c>
      <c r="AZ30" s="5">
        <v>0</v>
      </c>
      <c r="BA30" s="5">
        <v>5</v>
      </c>
      <c r="BB30" s="5">
        <v>4</v>
      </c>
      <c r="BC30" s="5">
        <v>4</v>
      </c>
      <c r="BD30" s="5">
        <v>4</v>
      </c>
      <c r="BE30" s="5">
        <v>4</v>
      </c>
    </row>
    <row r="31" spans="1:116" ht="21" x14ac:dyDescent="0.4">
      <c r="A31" s="20" t="s">
        <v>123</v>
      </c>
      <c r="B31" s="14">
        <f>52-(COUNTBLANK(F31:BE31)+COUNTIF(F31:BE31,"N"))</f>
        <v>0</v>
      </c>
      <c r="C31" s="15">
        <f>COUNTIF(F31:BE31,"N")</f>
        <v>0</v>
      </c>
      <c r="D31" s="16">
        <f>SUM(F31:BE31)</f>
        <v>0</v>
      </c>
      <c r="E31" s="35" t="e">
        <f>B31/D31</f>
        <v>#DIV/0!</v>
      </c>
    </row>
    <row r="32" spans="1:116" x14ac:dyDescent="0.25">
      <c r="A32" s="9" t="s">
        <v>120</v>
      </c>
      <c r="B32" s="2">
        <f>SUM(F32:BE32)</f>
        <v>0</v>
      </c>
      <c r="C32" s="9">
        <f>COUNTIF(F32:BE32,"N")</f>
        <v>0</v>
      </c>
      <c r="D32" s="4" t="e">
        <f>B32/D31</f>
        <v>#DIV/0!</v>
      </c>
      <c r="E32" s="4" t="e">
        <f>B32/B31</f>
        <v>#DIV/0!</v>
      </c>
    </row>
  </sheetData>
  <autoFilter ref="A1:BE1" xr:uid="{00000000-0009-0000-0000-000006000000}">
    <sortState xmlns:xlrd2="http://schemas.microsoft.com/office/spreadsheetml/2017/richdata2" ref="A2:BE21">
      <sortCondition descending="1" ref="AI1"/>
    </sortState>
  </autoFilter>
  <hyperlinks>
    <hyperlink ref="B2" r:id="rId1" display="https://hokej.cz/hrac/8918" xr:uid="{00000000-0004-0000-0600-000000000000}"/>
    <hyperlink ref="E26" r:id="rId2" display="..\SROVNÁNÍ STŘELCŮ (automaticky uloženo).xlsx" xr:uid="{00000000-0004-0000-0600-000001000000}"/>
    <hyperlink ref="E28" r:id="rId3" display="..\SROVNÁNÍ STŘELCŮ (automaticky uloženo) (automaticky uloženo).xlsx" xr:uid="{B97E9CA5-2641-4A32-A0F3-FFC69F79E935}"/>
    <hyperlink ref="E29" r:id="rId4" display="..\SROVNÁNÍ STŘELCŮ (automaticky uloženo) (automaticky uloženo).xlsx" xr:uid="{16FC9A2D-8C01-40FD-8C05-B13D58DB3323}"/>
    <hyperlink ref="E31" r:id="rId5" display="..\SROVNÁNÍ STŘELCŮ (automaticky uloženo) (automaticky uloženo).xlsx" xr:uid="{0034DD09-43CD-4214-A613-DE91074193BF}"/>
  </hyperlinks>
  <pageMargins left="0.7" right="0.7" top="0.78740157499999996" bottom="0.78740157499999996" header="0.3" footer="0.3"/>
  <pageSetup paperSize="0" orientation="portrait" horizontalDpi="0" verticalDpi="0" copies="0"/>
  <legacy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8ACA-2ACC-4FE9-856E-6E7FB5D30704}">
  <dimension ref="A1:CC16"/>
  <sheetViews>
    <sheetView workbookViewId="0">
      <pane xSplit="2" topLeftCell="C1" activePane="topRight" state="frozen"/>
      <selection pane="topRight" activeCell="A15" sqref="A15:E16"/>
    </sheetView>
  </sheetViews>
  <sheetFormatPr defaultRowHeight="13.2" x14ac:dyDescent="0.25"/>
  <cols>
    <col min="1" max="1" width="16.21875" style="19" customWidth="1"/>
    <col min="2" max="2" width="17.88671875" style="10" customWidth="1"/>
    <col min="3" max="3" width="8.109375" style="19" customWidth="1"/>
    <col min="4" max="4" width="3.6640625" style="5" customWidth="1"/>
    <col min="5" max="5" width="4.6640625" style="5" customWidth="1"/>
    <col min="6" max="36" width="3.6640625" style="5" customWidth="1"/>
    <col min="37" max="65" width="3.6640625" customWidth="1"/>
    <col min="66" max="66" width="10.88671875" customWidth="1"/>
    <col min="67" max="73" width="3.6640625" customWidth="1"/>
    <col min="74" max="74" width="12.5546875" customWidth="1"/>
    <col min="75" max="81" width="3.6640625" customWidth="1"/>
  </cols>
  <sheetData>
    <row r="1" spans="1:8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1" x14ac:dyDescent="0.25">
      <c r="A2" s="6" t="s">
        <v>2</v>
      </c>
      <c r="B2" s="35" t="s">
        <v>74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81" x14ac:dyDescent="0.25">
      <c r="A3" s="2" t="s">
        <v>0</v>
      </c>
      <c r="B3" s="32" t="s">
        <v>27</v>
      </c>
      <c r="C3" s="9" t="s">
        <v>6</v>
      </c>
      <c r="D3" s="4">
        <v>1</v>
      </c>
      <c r="E3" s="4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8" si="0">SUM(D3:AH3)</f>
        <v>2</v>
      </c>
      <c r="AJ3" s="4"/>
    </row>
    <row r="4" spans="1:81" x14ac:dyDescent="0.25">
      <c r="A4" s="2"/>
      <c r="B4" s="32" t="s">
        <v>24</v>
      </c>
      <c r="C4" s="9"/>
      <c r="D4" s="4">
        <v>1</v>
      </c>
      <c r="E4" s="4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2</v>
      </c>
      <c r="AJ4" s="4"/>
    </row>
    <row r="5" spans="1:81" x14ac:dyDescent="0.25">
      <c r="A5" s="2"/>
      <c r="B5" s="2" t="s">
        <v>17</v>
      </c>
      <c r="C5" s="9"/>
      <c r="D5" s="28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1</v>
      </c>
      <c r="AJ5" s="4"/>
    </row>
    <row r="6" spans="1:81" ht="12.45" x14ac:dyDescent="0.25">
      <c r="A6" s="2"/>
      <c r="B6" s="2" t="s">
        <v>19</v>
      </c>
      <c r="C6" s="9"/>
      <c r="D6" s="28">
        <v>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1</v>
      </c>
      <c r="AJ6" s="4"/>
    </row>
    <row r="7" spans="1:81" x14ac:dyDescent="0.25">
      <c r="A7" s="2"/>
      <c r="B7" s="2" t="s">
        <v>18</v>
      </c>
      <c r="C7" s="9"/>
      <c r="D7" s="4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1</v>
      </c>
      <c r="AJ7" s="4"/>
    </row>
    <row r="8" spans="1:81" x14ac:dyDescent="0.25">
      <c r="A8" s="2"/>
      <c r="B8" s="2" t="s">
        <v>31</v>
      </c>
      <c r="C8" s="9"/>
      <c r="D8" s="4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1</v>
      </c>
      <c r="AJ8" s="4"/>
    </row>
    <row r="9" spans="1:81" ht="12.45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81" ht="18" x14ac:dyDescent="0.35">
      <c r="A10" s="9"/>
      <c r="B10" s="2" t="s">
        <v>7</v>
      </c>
      <c r="C10" s="9" t="s">
        <v>8</v>
      </c>
      <c r="D10" s="4" t="s">
        <v>9</v>
      </c>
      <c r="E10" s="11" t="s">
        <v>10</v>
      </c>
      <c r="F10" s="12">
        <v>1</v>
      </c>
      <c r="G10" s="12">
        <v>2</v>
      </c>
      <c r="H10" s="12">
        <v>3</v>
      </c>
      <c r="I10" s="12">
        <v>4</v>
      </c>
      <c r="J10" s="12">
        <v>5</v>
      </c>
      <c r="K10" s="12">
        <v>6</v>
      </c>
      <c r="L10" s="12">
        <v>7</v>
      </c>
      <c r="M10" s="12">
        <v>8</v>
      </c>
      <c r="N10" s="12">
        <v>9</v>
      </c>
      <c r="O10" s="12">
        <v>10</v>
      </c>
      <c r="P10" s="12">
        <v>11</v>
      </c>
      <c r="Q10" s="12">
        <v>12</v>
      </c>
      <c r="R10" s="12">
        <v>13</v>
      </c>
      <c r="S10" s="12">
        <v>14</v>
      </c>
      <c r="T10" s="12">
        <v>15</v>
      </c>
      <c r="U10" s="12">
        <v>16</v>
      </c>
      <c r="V10" s="12">
        <v>17</v>
      </c>
      <c r="W10" s="12">
        <v>18</v>
      </c>
      <c r="X10" s="12">
        <v>19</v>
      </c>
      <c r="Y10" s="12">
        <v>20</v>
      </c>
      <c r="Z10" s="12">
        <v>21</v>
      </c>
      <c r="AA10" s="12">
        <v>22</v>
      </c>
      <c r="AB10" s="12">
        <v>23</v>
      </c>
      <c r="AC10" s="12">
        <v>24</v>
      </c>
      <c r="AD10" s="12">
        <v>25</v>
      </c>
      <c r="AE10" s="12">
        <v>26</v>
      </c>
      <c r="AF10" s="12">
        <v>27</v>
      </c>
      <c r="AG10" s="12">
        <v>28</v>
      </c>
      <c r="AH10" s="12">
        <v>29</v>
      </c>
      <c r="AI10" s="12">
        <v>30</v>
      </c>
      <c r="AJ10" s="12">
        <v>31</v>
      </c>
      <c r="AK10" s="31">
        <v>32</v>
      </c>
      <c r="AL10" s="12">
        <v>33</v>
      </c>
      <c r="AM10" s="12">
        <v>34</v>
      </c>
      <c r="AN10" s="12">
        <v>35</v>
      </c>
      <c r="AO10" s="12">
        <v>36</v>
      </c>
      <c r="AP10" s="12">
        <v>37</v>
      </c>
      <c r="AQ10" s="12">
        <v>38</v>
      </c>
      <c r="AR10" s="12">
        <v>39</v>
      </c>
      <c r="AS10" s="12">
        <v>40</v>
      </c>
      <c r="AT10" s="12">
        <v>41</v>
      </c>
      <c r="AU10" s="12">
        <v>42</v>
      </c>
      <c r="AV10" s="12">
        <v>43</v>
      </c>
      <c r="AW10" s="12">
        <v>44</v>
      </c>
      <c r="AX10" s="12">
        <v>45</v>
      </c>
      <c r="AY10" s="12">
        <v>46</v>
      </c>
      <c r="AZ10" s="12">
        <v>47</v>
      </c>
      <c r="BA10" s="12">
        <v>48</v>
      </c>
      <c r="BB10" s="12">
        <v>49</v>
      </c>
      <c r="BC10" s="12">
        <v>50</v>
      </c>
      <c r="BD10" s="12">
        <v>51</v>
      </c>
      <c r="BE10" s="12">
        <v>52</v>
      </c>
      <c r="BF10" s="68">
        <v>53</v>
      </c>
      <c r="BG10" s="68">
        <v>54</v>
      </c>
      <c r="BH10" s="68">
        <v>55</v>
      </c>
      <c r="BI10" s="68">
        <v>56</v>
      </c>
      <c r="BJ10" s="68">
        <v>57</v>
      </c>
      <c r="BK10" s="68">
        <v>58</v>
      </c>
      <c r="BL10" s="68">
        <v>59</v>
      </c>
      <c r="BM10" s="68">
        <v>60</v>
      </c>
    </row>
    <row r="11" spans="1:81" ht="21" x14ac:dyDescent="0.5">
      <c r="A11" s="20" t="s">
        <v>6</v>
      </c>
      <c r="B11" s="14">
        <f>52-(COUNTBLANK(F11:BE11)+COUNTIF(F11:BE11,"N"))</f>
        <v>28</v>
      </c>
      <c r="C11" s="15">
        <f>COUNTIF(F11:BE11,"N")</f>
        <v>24</v>
      </c>
      <c r="D11" s="16">
        <f>SUM(F11:BE11)</f>
        <v>4</v>
      </c>
      <c r="E11" s="36">
        <f>B11/D11</f>
        <v>7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21">
        <v>0</v>
      </c>
      <c r="M11" s="18" t="s">
        <v>11</v>
      </c>
      <c r="N11" s="21">
        <v>0</v>
      </c>
      <c r="O11" s="21">
        <v>0</v>
      </c>
      <c r="P11" s="18" t="s">
        <v>11</v>
      </c>
      <c r="Q11" s="21">
        <v>0</v>
      </c>
      <c r="R11" s="18" t="s">
        <v>11</v>
      </c>
      <c r="S11" s="18" t="s">
        <v>11</v>
      </c>
      <c r="T11" s="18" t="s">
        <v>11</v>
      </c>
      <c r="U11" s="21">
        <v>0</v>
      </c>
      <c r="V11" s="18" t="s">
        <v>11</v>
      </c>
      <c r="W11" s="18" t="s">
        <v>11</v>
      </c>
      <c r="X11" s="18" t="s">
        <v>11</v>
      </c>
      <c r="Y11" s="18" t="s">
        <v>11</v>
      </c>
      <c r="Z11" s="18" t="s">
        <v>11</v>
      </c>
      <c r="AA11" s="18" t="s">
        <v>11</v>
      </c>
      <c r="AB11" s="18" t="s">
        <v>11</v>
      </c>
      <c r="AC11" s="18" t="s">
        <v>11</v>
      </c>
      <c r="AD11" s="18" t="s">
        <v>11</v>
      </c>
      <c r="AE11" s="18" t="s">
        <v>11</v>
      </c>
      <c r="AF11" s="18" t="s">
        <v>11</v>
      </c>
      <c r="AG11" s="18" t="s">
        <v>11</v>
      </c>
      <c r="AH11" s="18" t="s">
        <v>11</v>
      </c>
      <c r="AI11" s="21">
        <v>0</v>
      </c>
      <c r="AJ11" s="21">
        <v>0</v>
      </c>
      <c r="AK11" s="23">
        <v>1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7">
        <v>1</v>
      </c>
      <c r="AS11" s="21">
        <v>0</v>
      </c>
      <c r="AT11" s="21">
        <v>0</v>
      </c>
      <c r="AU11" s="21">
        <v>0</v>
      </c>
      <c r="AV11" s="21">
        <v>0</v>
      </c>
      <c r="AW11" s="23">
        <v>1</v>
      </c>
      <c r="AX11" s="21">
        <v>0</v>
      </c>
      <c r="AY11" s="27">
        <v>1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N11" s="71" t="s">
        <v>78</v>
      </c>
      <c r="BO11" s="69">
        <v>1</v>
      </c>
      <c r="BP11" s="69">
        <v>2</v>
      </c>
      <c r="BQ11" s="69">
        <v>3</v>
      </c>
      <c r="BR11" s="69">
        <v>4</v>
      </c>
      <c r="BS11" s="69">
        <v>5</v>
      </c>
      <c r="BT11" s="69">
        <v>6</v>
      </c>
      <c r="BU11" s="70">
        <v>7</v>
      </c>
      <c r="BW11" s="69">
        <v>1</v>
      </c>
      <c r="BX11" s="69">
        <v>2</v>
      </c>
      <c r="BY11" s="69">
        <v>3</v>
      </c>
      <c r="BZ11" s="69">
        <v>4</v>
      </c>
      <c r="CA11" s="69">
        <v>5</v>
      </c>
      <c r="CB11" s="69">
        <v>6</v>
      </c>
      <c r="CC11" s="69">
        <v>7</v>
      </c>
    </row>
    <row r="12" spans="1:81" ht="21" x14ac:dyDescent="0.5">
      <c r="A12" s="20" t="s">
        <v>75</v>
      </c>
      <c r="B12" s="14">
        <f>60-(COUNTBLANK(F12:BM12)+COUNTIF(F12:BM12,"N"))</f>
        <v>12</v>
      </c>
      <c r="C12" s="15">
        <f>COUNTIF(F12:BM12,"N")</f>
        <v>44</v>
      </c>
      <c r="D12" s="16">
        <f>SUM(F12:BM12)</f>
        <v>1</v>
      </c>
      <c r="E12" s="35">
        <f>B12/D12</f>
        <v>12</v>
      </c>
      <c r="F12" s="21">
        <v>0</v>
      </c>
      <c r="G12" s="21">
        <v>0</v>
      </c>
      <c r="H12" s="23">
        <v>1</v>
      </c>
      <c r="I12" s="21">
        <v>0</v>
      </c>
      <c r="J12" s="4"/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18" t="s">
        <v>11</v>
      </c>
      <c r="S12" s="21">
        <v>0</v>
      </c>
      <c r="T12" s="18" t="s">
        <v>11</v>
      </c>
      <c r="U12" s="18" t="s">
        <v>11</v>
      </c>
      <c r="V12" s="18" t="s">
        <v>11</v>
      </c>
      <c r="W12" s="18" t="s">
        <v>11</v>
      </c>
      <c r="X12" s="18" t="s">
        <v>11</v>
      </c>
      <c r="Y12" s="4"/>
      <c r="Z12" s="18" t="s">
        <v>11</v>
      </c>
      <c r="AA12" s="18" t="s">
        <v>11</v>
      </c>
      <c r="AB12" s="18" t="s">
        <v>11</v>
      </c>
      <c r="AC12" s="18" t="s">
        <v>11</v>
      </c>
      <c r="AD12" s="18" t="s">
        <v>11</v>
      </c>
      <c r="AE12" s="18" t="s">
        <v>11</v>
      </c>
      <c r="AF12" s="18" t="s">
        <v>11</v>
      </c>
      <c r="AG12" s="18" t="s">
        <v>11</v>
      </c>
      <c r="AH12" s="52" t="s">
        <v>11</v>
      </c>
      <c r="AI12" s="52" t="s">
        <v>11</v>
      </c>
      <c r="AJ12" s="18" t="s">
        <v>11</v>
      </c>
      <c r="AK12" s="18" t="s">
        <v>11</v>
      </c>
      <c r="AL12" s="18" t="s">
        <v>11</v>
      </c>
      <c r="AM12" s="18" t="s">
        <v>11</v>
      </c>
      <c r="AO12" s="18" t="s">
        <v>11</v>
      </c>
      <c r="AP12" s="18" t="s">
        <v>11</v>
      </c>
      <c r="AQ12" s="18" t="s">
        <v>11</v>
      </c>
      <c r="AR12" s="18" t="s">
        <v>11</v>
      </c>
      <c r="AS12" s="18" t="s">
        <v>11</v>
      </c>
      <c r="AT12" s="18" t="s">
        <v>11</v>
      </c>
      <c r="AU12" s="18" t="s">
        <v>11</v>
      </c>
      <c r="AV12" s="18" t="s">
        <v>11</v>
      </c>
      <c r="AW12" s="18" t="s">
        <v>11</v>
      </c>
      <c r="AX12" s="18" t="s">
        <v>11</v>
      </c>
      <c r="AY12" s="18" t="s">
        <v>11</v>
      </c>
      <c r="AZ12" s="18" t="s">
        <v>11</v>
      </c>
      <c r="BA12" s="18" t="s">
        <v>11</v>
      </c>
      <c r="BB12" s="18" t="s">
        <v>11</v>
      </c>
      <c r="BD12" s="18" t="s">
        <v>11</v>
      </c>
      <c r="BE12" s="18" t="s">
        <v>11</v>
      </c>
      <c r="BF12" s="18" t="s">
        <v>11</v>
      </c>
      <c r="BG12" s="18" t="s">
        <v>11</v>
      </c>
      <c r="BH12" s="18" t="s">
        <v>11</v>
      </c>
      <c r="BI12" s="18" t="s">
        <v>11</v>
      </c>
      <c r="BJ12" s="18" t="s">
        <v>11</v>
      </c>
      <c r="BK12" s="18" t="s">
        <v>11</v>
      </c>
      <c r="BL12" s="18" t="s">
        <v>11</v>
      </c>
      <c r="BM12" s="18" t="s">
        <v>11</v>
      </c>
      <c r="BN12" s="72" t="s">
        <v>29</v>
      </c>
      <c r="BO12" s="18" t="s">
        <v>11</v>
      </c>
      <c r="BP12" s="18" t="s">
        <v>11</v>
      </c>
      <c r="BQ12" s="18" t="s">
        <v>11</v>
      </c>
      <c r="BR12" s="18" t="s">
        <v>11</v>
      </c>
      <c r="BS12" s="18" t="s">
        <v>11</v>
      </c>
      <c r="BT12" s="46" t="s">
        <v>114</v>
      </c>
      <c r="BU12" s="75"/>
      <c r="BV12" s="72" t="s">
        <v>15</v>
      </c>
      <c r="BW12" s="18" t="s">
        <v>11</v>
      </c>
      <c r="BX12" s="18" t="s">
        <v>11</v>
      </c>
      <c r="BY12" s="18" t="s">
        <v>11</v>
      </c>
      <c r="BZ12" s="18" t="s">
        <v>11</v>
      </c>
      <c r="CA12" s="18" t="s">
        <v>11</v>
      </c>
      <c r="CB12" s="46" t="s">
        <v>113</v>
      </c>
      <c r="CC12" s="73"/>
    </row>
    <row r="13" spans="1:81" ht="21" x14ac:dyDescent="0.4">
      <c r="A13" s="20" t="s">
        <v>115</v>
      </c>
      <c r="B13" s="14">
        <f>52-(COUNTBLANK(F13:BE13)+COUNTIF(F13:BE13,"N"))</f>
        <v>52</v>
      </c>
      <c r="C13" s="15">
        <f>COUNTIF(F13:BE13,"N")</f>
        <v>0</v>
      </c>
      <c r="D13" s="16">
        <f>SUM(F13:BE13)</f>
        <v>2</v>
      </c>
      <c r="E13" s="35">
        <f>B13/D13</f>
        <v>26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3">
        <v>1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3">
        <v>1</v>
      </c>
      <c r="BB13" s="21">
        <v>0</v>
      </c>
      <c r="BC13" s="21">
        <v>0</v>
      </c>
      <c r="BD13" s="21">
        <v>0</v>
      </c>
      <c r="BE13" s="87">
        <v>0</v>
      </c>
    </row>
    <row r="14" spans="1:81" x14ac:dyDescent="0.25">
      <c r="A14" s="9" t="s">
        <v>120</v>
      </c>
      <c r="B14" s="2">
        <f>SUM(F14:BE14)</f>
        <v>44</v>
      </c>
      <c r="C14" s="9">
        <f>COUNTIF(F14:BE14,"N")</f>
        <v>0</v>
      </c>
      <c r="D14" s="4">
        <f>B14/D13</f>
        <v>22</v>
      </c>
      <c r="E14" s="4">
        <f>B14/B13</f>
        <v>0.84615384615384615</v>
      </c>
      <c r="F14" s="4">
        <v>0</v>
      </c>
      <c r="G14" s="4">
        <v>0</v>
      </c>
      <c r="H14" s="4">
        <v>2</v>
      </c>
      <c r="I14" s="4">
        <v>1</v>
      </c>
      <c r="J14" s="4">
        <v>0</v>
      </c>
      <c r="K14" s="4">
        <v>0</v>
      </c>
      <c r="L14" s="4">
        <v>0</v>
      </c>
      <c r="M14" s="4">
        <v>2</v>
      </c>
      <c r="N14" s="4">
        <v>0</v>
      </c>
      <c r="O14" s="4">
        <v>0</v>
      </c>
      <c r="P14" s="4">
        <v>3</v>
      </c>
      <c r="Q14" s="4">
        <v>0</v>
      </c>
      <c r="R14" s="4">
        <v>5</v>
      </c>
      <c r="S14" s="4">
        <v>1</v>
      </c>
      <c r="T14" s="4">
        <v>1</v>
      </c>
      <c r="U14" s="4">
        <v>0</v>
      </c>
      <c r="V14" s="4">
        <v>1</v>
      </c>
      <c r="W14" s="4">
        <v>2</v>
      </c>
      <c r="X14" s="4">
        <v>0</v>
      </c>
      <c r="Y14" s="4">
        <v>1</v>
      </c>
      <c r="Z14" s="4">
        <v>0</v>
      </c>
      <c r="AA14" s="4">
        <v>2</v>
      </c>
      <c r="AB14" s="4">
        <v>1</v>
      </c>
      <c r="AC14" s="4">
        <v>2</v>
      </c>
      <c r="AD14" s="4">
        <v>2</v>
      </c>
      <c r="AE14" s="4">
        <v>1</v>
      </c>
      <c r="AF14" s="4">
        <v>1</v>
      </c>
      <c r="AG14" s="4">
        <v>0</v>
      </c>
      <c r="AH14" s="4">
        <v>2</v>
      </c>
      <c r="AI14" s="5">
        <v>0</v>
      </c>
      <c r="AJ14" s="5">
        <v>0</v>
      </c>
      <c r="AK14" s="4">
        <v>0</v>
      </c>
      <c r="AL14" s="5">
        <v>0</v>
      </c>
      <c r="AM14" s="4">
        <v>0</v>
      </c>
      <c r="AN14" s="5">
        <v>1</v>
      </c>
      <c r="AO14" s="5">
        <v>0</v>
      </c>
      <c r="AP14" s="5">
        <v>0</v>
      </c>
      <c r="AQ14" s="5">
        <v>2</v>
      </c>
      <c r="AR14" s="5">
        <v>1</v>
      </c>
      <c r="AS14" s="4">
        <v>0</v>
      </c>
      <c r="AT14" s="5">
        <v>2</v>
      </c>
      <c r="AU14" s="5">
        <v>0</v>
      </c>
      <c r="AV14" s="5">
        <v>1</v>
      </c>
      <c r="AW14" s="5">
        <v>0</v>
      </c>
      <c r="AX14">
        <v>1</v>
      </c>
      <c r="AY14" s="5">
        <v>0</v>
      </c>
      <c r="AZ14" s="5">
        <v>0</v>
      </c>
      <c r="BA14" s="5">
        <v>1</v>
      </c>
      <c r="BB14" s="5">
        <v>2</v>
      </c>
      <c r="BC14" s="5">
        <v>1</v>
      </c>
      <c r="BD14" s="4">
        <v>0</v>
      </c>
      <c r="BE14" s="5">
        <v>2</v>
      </c>
    </row>
    <row r="15" spans="1:81" ht="21" x14ac:dyDescent="0.4">
      <c r="A15" s="20" t="s">
        <v>123</v>
      </c>
      <c r="B15" s="14">
        <f>52-(COUNTBLANK(F15:BE15)+COUNTIF(F15:BE15,"N"))</f>
        <v>0</v>
      </c>
      <c r="C15" s="15">
        <f>COUNTIF(F15:BE15,"N")</f>
        <v>0</v>
      </c>
      <c r="D15" s="16">
        <f>SUM(F15:BE15)</f>
        <v>0</v>
      </c>
      <c r="E15" s="35" t="e">
        <f>B15/D15</f>
        <v>#DIV/0!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81" x14ac:dyDescent="0.25">
      <c r="A16" s="9" t="s">
        <v>120</v>
      </c>
      <c r="B16" s="2">
        <f>SUM(F16:BE16)</f>
        <v>0</v>
      </c>
      <c r="C16" s="9">
        <f>COUNTIF(F16:BE16,"N")</f>
        <v>0</v>
      </c>
      <c r="D16" s="4" t="e">
        <f>B16/D15</f>
        <v>#DIV/0!</v>
      </c>
      <c r="E16" s="4" t="e">
        <f>B16/B15</f>
        <v>#DIV/0!</v>
      </c>
    </row>
  </sheetData>
  <autoFilter ref="A1:BE1" xr:uid="{00000000-0009-0000-0000-000007000000}"/>
  <hyperlinks>
    <hyperlink ref="B2" r:id="rId1" display="https://hokej.cz/hrac/39351" xr:uid="{90F546A5-4454-4D20-901F-7E4AF3241A45}"/>
    <hyperlink ref="E11" r:id="rId2" display="..\SROVNÁNÍ STŘELCŮ (automaticky uloženo).xlsx" xr:uid="{4B13855E-F4C0-4F31-BC28-C51041561DE3}"/>
    <hyperlink ref="E12" r:id="rId3" display="..\SROVNÁNÍ STŘELCŮ (automaticky uloženo) (automaticky uloženo).xlsx" xr:uid="{B8D9D94A-70D5-49C7-BF70-40A24AEC47AB}"/>
    <hyperlink ref="E13" r:id="rId4" display="..\SROVNÁNÍ STŘELCŮ (automaticky uloženo) (automaticky uloženo).xlsx" xr:uid="{2A88A1EE-1C0D-496F-88E2-1F218C41DBED}"/>
    <hyperlink ref="E15" r:id="rId5" display="..\SROVNÁNÍ STŘELCŮ (automaticky uloženo) (automaticky uloženo).xlsx" xr:uid="{BD6CDB6B-026E-4A9C-AFF6-89688F271196}"/>
  </hyperlinks>
  <pageMargins left="0.7" right="0.7" top="0.78740157499999996" bottom="0.78740157499999996" header="0.3" footer="0.3"/>
  <pageSetup paperSize="9" orientation="portrait" r:id="rId6"/>
  <legacy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AJ75"/>
  <sheetViews>
    <sheetView zoomScaleNormal="100" workbookViewId="0">
      <selection activeCell="AI72" sqref="AI72"/>
    </sheetView>
  </sheetViews>
  <sheetFormatPr defaultRowHeight="13.2" x14ac:dyDescent="0.25"/>
  <cols>
    <col min="1" max="1" width="19.21875" customWidth="1"/>
    <col min="2" max="2" width="15.44140625" customWidth="1"/>
    <col min="3" max="3" width="7.33203125" style="5" customWidth="1"/>
    <col min="4" max="35" width="3.6640625" customWidth="1"/>
  </cols>
  <sheetData>
    <row r="1" spans="1:36" ht="12.45" x14ac:dyDescent="0.25">
      <c r="A1" s="19"/>
      <c r="B1" s="10"/>
      <c r="C1" s="19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1.45" hidden="1" x14ac:dyDescent="0.3">
      <c r="A2" s="6" t="s">
        <v>50</v>
      </c>
      <c r="B2" s="7" t="s">
        <v>51</v>
      </c>
      <c r="C2" s="6" t="s">
        <v>52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9" t="s">
        <v>5</v>
      </c>
      <c r="AJ2" s="24"/>
    </row>
    <row r="3" spans="1:36" ht="12.45" hidden="1" x14ac:dyDescent="0.25">
      <c r="A3" s="7" t="s">
        <v>40</v>
      </c>
      <c r="B3" s="25" t="s">
        <v>36</v>
      </c>
      <c r="C3" s="4" t="s">
        <v>53</v>
      </c>
      <c r="D3" s="4">
        <v>1</v>
      </c>
      <c r="E3" s="4">
        <v>1</v>
      </c>
      <c r="F3" s="28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40" si="0">SUM(D3:AH3)</f>
        <v>4</v>
      </c>
    </row>
    <row r="4" spans="1:36" ht="12.45" hidden="1" x14ac:dyDescent="0.25">
      <c r="A4" s="7" t="s">
        <v>56</v>
      </c>
      <c r="B4" s="26" t="s">
        <v>36</v>
      </c>
      <c r="C4" s="4" t="s">
        <v>53</v>
      </c>
      <c r="D4" s="4">
        <v>1</v>
      </c>
      <c r="E4" s="4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2</v>
      </c>
    </row>
    <row r="5" spans="1:36" ht="12.45" hidden="1" x14ac:dyDescent="0.25">
      <c r="A5" s="7" t="s">
        <v>59</v>
      </c>
      <c r="B5" s="25" t="s">
        <v>36</v>
      </c>
      <c r="C5" s="4" t="s">
        <v>53</v>
      </c>
      <c r="D5" s="4">
        <v>1</v>
      </c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</v>
      </c>
    </row>
    <row r="6" spans="1:36" ht="12.45" hidden="1" x14ac:dyDescent="0.25">
      <c r="A6" s="7" t="s">
        <v>45</v>
      </c>
      <c r="B6" s="25" t="s">
        <v>36</v>
      </c>
      <c r="C6" s="4" t="s">
        <v>53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1</v>
      </c>
    </row>
    <row r="7" spans="1:36" ht="12.45" hidden="1" x14ac:dyDescent="0.25">
      <c r="A7" s="7" t="s">
        <v>49</v>
      </c>
      <c r="B7" s="25" t="s">
        <v>36</v>
      </c>
      <c r="C7" s="4" t="s">
        <v>53</v>
      </c>
      <c r="D7" s="4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1</v>
      </c>
    </row>
    <row r="8" spans="1:36" ht="12.45" hidden="1" x14ac:dyDescent="0.25">
      <c r="A8" s="7" t="s">
        <v>58</v>
      </c>
      <c r="B8" s="25" t="s">
        <v>36</v>
      </c>
      <c r="C8" s="4" t="s">
        <v>53</v>
      </c>
      <c r="D8" s="4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1</v>
      </c>
    </row>
    <row r="9" spans="1:36" ht="12.45" hidden="1" x14ac:dyDescent="0.25">
      <c r="A9" s="7" t="s">
        <v>12</v>
      </c>
      <c r="B9" s="25" t="s">
        <v>36</v>
      </c>
      <c r="C9" s="4" t="s">
        <v>53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4">
        <f t="shared" si="0"/>
        <v>0</v>
      </c>
    </row>
    <row r="10" spans="1:36" ht="12.45" hidden="1" x14ac:dyDescent="0.25">
      <c r="A10" s="7" t="s">
        <v>41</v>
      </c>
      <c r="B10" s="25" t="s">
        <v>36</v>
      </c>
      <c r="C10" s="4" t="s">
        <v>53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4">
        <f t="shared" si="0"/>
        <v>0</v>
      </c>
    </row>
    <row r="11" spans="1:36" ht="12.45" hidden="1" x14ac:dyDescent="0.25">
      <c r="A11" s="7" t="s">
        <v>42</v>
      </c>
      <c r="B11" s="25" t="s">
        <v>36</v>
      </c>
      <c r="C11" s="4" t="s">
        <v>53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4">
        <f t="shared" si="0"/>
        <v>0</v>
      </c>
    </row>
    <row r="12" spans="1:36" ht="12.45" hidden="1" x14ac:dyDescent="0.25">
      <c r="A12" s="7" t="s">
        <v>43</v>
      </c>
      <c r="B12" s="25" t="s">
        <v>36</v>
      </c>
      <c r="C12" s="4" t="s">
        <v>53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4">
        <f t="shared" si="0"/>
        <v>0</v>
      </c>
    </row>
    <row r="13" spans="1:36" ht="12.45" hidden="1" x14ac:dyDescent="0.25">
      <c r="A13" s="7" t="s">
        <v>44</v>
      </c>
      <c r="B13" s="25" t="s">
        <v>36</v>
      </c>
      <c r="C13" s="4" t="s">
        <v>53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4">
        <f t="shared" si="0"/>
        <v>0</v>
      </c>
    </row>
    <row r="14" spans="1:36" ht="12.45" hidden="1" x14ac:dyDescent="0.25">
      <c r="A14" s="7" t="s">
        <v>46</v>
      </c>
      <c r="B14" s="25" t="s">
        <v>36</v>
      </c>
      <c r="C14" s="4" t="s">
        <v>53</v>
      </c>
      <c r="D14" s="4">
        <v>1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4">
        <f t="shared" si="0"/>
        <v>1</v>
      </c>
    </row>
    <row r="15" spans="1:36" ht="12.45" hidden="1" x14ac:dyDescent="0.25">
      <c r="A15" s="7" t="s">
        <v>47</v>
      </c>
      <c r="B15" s="25" t="s">
        <v>36</v>
      </c>
      <c r="C15" s="4" t="s">
        <v>53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4">
        <f t="shared" si="0"/>
        <v>0</v>
      </c>
    </row>
    <row r="16" spans="1:36" ht="12.45" hidden="1" x14ac:dyDescent="0.25">
      <c r="A16" s="7" t="s">
        <v>48</v>
      </c>
      <c r="B16" s="25" t="s">
        <v>36</v>
      </c>
      <c r="C16" s="4" t="s">
        <v>53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4">
        <f t="shared" si="0"/>
        <v>0</v>
      </c>
    </row>
    <row r="17" spans="1:35" ht="12.45" hidden="1" x14ac:dyDescent="0.25">
      <c r="A17" s="7" t="s">
        <v>54</v>
      </c>
      <c r="B17" s="25" t="s">
        <v>36</v>
      </c>
      <c r="C17" s="4" t="s">
        <v>53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4">
        <f t="shared" si="0"/>
        <v>0</v>
      </c>
    </row>
    <row r="18" spans="1:35" ht="12.45" hidden="1" x14ac:dyDescent="0.25">
      <c r="A18" s="7" t="s">
        <v>55</v>
      </c>
      <c r="B18" s="25" t="s">
        <v>36</v>
      </c>
      <c r="C18" s="4" t="s">
        <v>53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4">
        <f t="shared" si="0"/>
        <v>0</v>
      </c>
    </row>
    <row r="19" spans="1:35" ht="12.45" hidden="1" x14ac:dyDescent="0.25">
      <c r="A19" s="7" t="s">
        <v>57</v>
      </c>
      <c r="B19" s="25" t="s">
        <v>36</v>
      </c>
      <c r="C19" s="4" t="s">
        <v>53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4">
        <f t="shared" si="0"/>
        <v>0</v>
      </c>
    </row>
    <row r="20" spans="1:35" ht="12.45" hidden="1" x14ac:dyDescent="0.25">
      <c r="A20" s="7" t="s">
        <v>60</v>
      </c>
      <c r="B20" s="25" t="s">
        <v>36</v>
      </c>
      <c r="C20" s="4" t="s">
        <v>53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4">
        <f t="shared" si="0"/>
        <v>0</v>
      </c>
    </row>
    <row r="21" spans="1:35" ht="12.45" hidden="1" x14ac:dyDescent="0.25">
      <c r="A21" s="7" t="s">
        <v>3</v>
      </c>
      <c r="B21" s="25" t="s">
        <v>36</v>
      </c>
      <c r="C21" s="4" t="s">
        <v>53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4">
        <f t="shared" si="0"/>
        <v>0</v>
      </c>
    </row>
    <row r="22" spans="1:35" ht="12.45" hidden="1" x14ac:dyDescent="0.25">
      <c r="A22" s="29" t="s">
        <v>40</v>
      </c>
      <c r="B22" s="30" t="s">
        <v>20</v>
      </c>
      <c r="C22" s="4" t="s">
        <v>53</v>
      </c>
      <c r="D22" s="4">
        <v>1</v>
      </c>
      <c r="E22" s="4">
        <v>1</v>
      </c>
      <c r="F22" s="4">
        <v>1</v>
      </c>
      <c r="G22" s="4">
        <v>1</v>
      </c>
      <c r="H22" s="4">
        <v>2</v>
      </c>
      <c r="I22" s="4">
        <v>1</v>
      </c>
      <c r="J22" s="4">
        <v>1</v>
      </c>
      <c r="K22" s="4">
        <v>1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>
        <f t="shared" si="0"/>
        <v>9</v>
      </c>
    </row>
    <row r="23" spans="1:35" ht="12.45" hidden="1" x14ac:dyDescent="0.25">
      <c r="A23" s="29" t="s">
        <v>58</v>
      </c>
      <c r="B23" s="2" t="s">
        <v>20</v>
      </c>
      <c r="C23" s="4" t="s">
        <v>53</v>
      </c>
      <c r="D23" s="4">
        <v>1</v>
      </c>
      <c r="E23" s="4">
        <v>1</v>
      </c>
      <c r="F23" s="4">
        <v>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>
        <f t="shared" si="0"/>
        <v>3</v>
      </c>
    </row>
    <row r="24" spans="1:35" ht="12.45" hidden="1" x14ac:dyDescent="0.25">
      <c r="A24" s="29" t="s">
        <v>45</v>
      </c>
      <c r="B24" s="2" t="s">
        <v>20</v>
      </c>
      <c r="C24" s="4" t="s">
        <v>53</v>
      </c>
      <c r="D24" s="4">
        <v>1</v>
      </c>
      <c r="E24" s="4">
        <v>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f t="shared" si="0"/>
        <v>2</v>
      </c>
    </row>
    <row r="25" spans="1:35" ht="12.45" hidden="1" x14ac:dyDescent="0.25">
      <c r="A25" s="29" t="s">
        <v>59</v>
      </c>
      <c r="B25" s="2" t="s">
        <v>20</v>
      </c>
      <c r="C25" s="4" t="s">
        <v>53</v>
      </c>
      <c r="D25" s="4">
        <v>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>
        <f t="shared" si="0"/>
        <v>1</v>
      </c>
    </row>
    <row r="26" spans="1:35" ht="12.45" hidden="1" x14ac:dyDescent="0.25">
      <c r="A26" s="29" t="s">
        <v>41</v>
      </c>
      <c r="B26" s="2" t="s">
        <v>20</v>
      </c>
      <c r="C26" s="4" t="s">
        <v>61</v>
      </c>
      <c r="D26" s="4">
        <v>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>
        <f t="shared" si="0"/>
        <v>1</v>
      </c>
    </row>
    <row r="27" spans="1:35" ht="12.45" hidden="1" x14ac:dyDescent="0.25">
      <c r="A27" s="29" t="s">
        <v>47</v>
      </c>
      <c r="B27" s="2" t="s">
        <v>20</v>
      </c>
      <c r="C27" s="4" t="s">
        <v>53</v>
      </c>
      <c r="D27" s="4">
        <v>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>
        <f t="shared" si="0"/>
        <v>1</v>
      </c>
    </row>
    <row r="28" spans="1:35" ht="12.45" hidden="1" x14ac:dyDescent="0.25">
      <c r="A28" s="29" t="s">
        <v>56</v>
      </c>
      <c r="B28" s="2" t="s">
        <v>20</v>
      </c>
      <c r="C28" s="4" t="s">
        <v>53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4">
        <f t="shared" si="0"/>
        <v>0</v>
      </c>
    </row>
    <row r="29" spans="1:35" ht="12.45" hidden="1" x14ac:dyDescent="0.25">
      <c r="A29" s="29" t="s">
        <v>49</v>
      </c>
      <c r="B29" s="2" t="s">
        <v>20</v>
      </c>
      <c r="C29" s="4" t="s">
        <v>53</v>
      </c>
      <c r="D29" s="28">
        <v>1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4">
        <f t="shared" si="0"/>
        <v>1</v>
      </c>
    </row>
    <row r="30" spans="1:35" ht="12.45" hidden="1" x14ac:dyDescent="0.25">
      <c r="A30" s="29" t="s">
        <v>12</v>
      </c>
      <c r="B30" s="2" t="s">
        <v>20</v>
      </c>
      <c r="C30" s="4" t="s">
        <v>53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4">
        <f t="shared" si="0"/>
        <v>0</v>
      </c>
    </row>
    <row r="31" spans="1:35" ht="12.45" hidden="1" x14ac:dyDescent="0.25">
      <c r="A31" s="29" t="s">
        <v>42</v>
      </c>
      <c r="B31" s="2" t="s">
        <v>20</v>
      </c>
      <c r="C31" s="4" t="s">
        <v>53</v>
      </c>
      <c r="D31" s="4">
        <v>1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4">
        <f t="shared" si="0"/>
        <v>1</v>
      </c>
    </row>
    <row r="32" spans="1:35" ht="12.45" hidden="1" x14ac:dyDescent="0.25">
      <c r="A32" s="29" t="s">
        <v>43</v>
      </c>
      <c r="B32" s="2" t="s">
        <v>20</v>
      </c>
      <c r="C32" s="4" t="s">
        <v>53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4">
        <f t="shared" si="0"/>
        <v>0</v>
      </c>
    </row>
    <row r="33" spans="1:35" ht="12.45" hidden="1" x14ac:dyDescent="0.25">
      <c r="A33" s="29" t="s">
        <v>44</v>
      </c>
      <c r="B33" s="2" t="s">
        <v>20</v>
      </c>
      <c r="C33" s="4" t="s">
        <v>53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4">
        <f t="shared" si="0"/>
        <v>0</v>
      </c>
    </row>
    <row r="34" spans="1:35" ht="12.45" hidden="1" x14ac:dyDescent="0.25">
      <c r="A34" s="29" t="s">
        <v>46</v>
      </c>
      <c r="B34" s="2" t="s">
        <v>20</v>
      </c>
      <c r="C34" s="4" t="s">
        <v>53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4">
        <f t="shared" si="0"/>
        <v>0</v>
      </c>
    </row>
    <row r="35" spans="1:35" ht="12.45" hidden="1" x14ac:dyDescent="0.25">
      <c r="A35" s="29" t="s">
        <v>48</v>
      </c>
      <c r="B35" s="2" t="s">
        <v>20</v>
      </c>
      <c r="C35" s="4" t="s">
        <v>53</v>
      </c>
      <c r="D35" s="4">
        <v>1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4">
        <f t="shared" si="0"/>
        <v>1</v>
      </c>
    </row>
    <row r="36" spans="1:35" ht="12.45" hidden="1" x14ac:dyDescent="0.25">
      <c r="A36" s="29" t="s">
        <v>54</v>
      </c>
      <c r="B36" s="2" t="s">
        <v>20</v>
      </c>
      <c r="C36" s="4" t="s">
        <v>53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4">
        <f t="shared" si="0"/>
        <v>0</v>
      </c>
    </row>
    <row r="37" spans="1:35" ht="12.45" hidden="1" x14ac:dyDescent="0.25">
      <c r="A37" s="29" t="s">
        <v>55</v>
      </c>
      <c r="B37" s="2" t="s">
        <v>20</v>
      </c>
      <c r="C37" s="4" t="s">
        <v>53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4">
        <f t="shared" si="0"/>
        <v>0</v>
      </c>
    </row>
    <row r="38" spans="1:35" ht="12.45" hidden="1" x14ac:dyDescent="0.25">
      <c r="A38" s="29" t="s">
        <v>57</v>
      </c>
      <c r="B38" s="2" t="s">
        <v>20</v>
      </c>
      <c r="C38" s="4" t="s">
        <v>53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4">
        <f t="shared" si="0"/>
        <v>0</v>
      </c>
    </row>
    <row r="39" spans="1:35" ht="12.45" hidden="1" x14ac:dyDescent="0.25">
      <c r="A39" s="29" t="s">
        <v>60</v>
      </c>
      <c r="B39" s="2" t="s">
        <v>20</v>
      </c>
      <c r="C39" s="4" t="s">
        <v>53</v>
      </c>
      <c r="D39" s="28">
        <v>1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4">
        <f t="shared" si="0"/>
        <v>1</v>
      </c>
    </row>
    <row r="40" spans="1:35" ht="12.45" hidden="1" x14ac:dyDescent="0.25">
      <c r="A40" s="29" t="s">
        <v>3</v>
      </c>
      <c r="B40" s="2" t="s">
        <v>20</v>
      </c>
      <c r="C40" s="4" t="s">
        <v>53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4">
        <f t="shared" si="0"/>
        <v>0</v>
      </c>
    </row>
    <row r="41" spans="1:35" x14ac:dyDescent="0.25">
      <c r="A41" s="7" t="s">
        <v>88</v>
      </c>
      <c r="B41" s="59" t="s">
        <v>19</v>
      </c>
      <c r="C41" s="60" t="s">
        <v>53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2</v>
      </c>
      <c r="J41" s="4">
        <v>1</v>
      </c>
      <c r="K41" s="4">
        <v>1</v>
      </c>
      <c r="L41" s="4">
        <v>1</v>
      </c>
      <c r="M41" s="4">
        <v>1</v>
      </c>
      <c r="N41" s="4">
        <v>2</v>
      </c>
      <c r="O41" s="4">
        <v>1</v>
      </c>
      <c r="P41" s="4">
        <v>1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AI41" s="4">
        <f t="shared" ref="AI41:AI74" si="1">SUM(D41:AH41)</f>
        <v>23</v>
      </c>
    </row>
    <row r="42" spans="1:35" ht="12.45" x14ac:dyDescent="0.25">
      <c r="A42" s="7" t="s">
        <v>95</v>
      </c>
      <c r="B42" s="59" t="s">
        <v>19</v>
      </c>
      <c r="C42" s="60" t="s">
        <v>53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3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AI42" s="4">
        <f t="shared" si="1"/>
        <v>23</v>
      </c>
    </row>
    <row r="43" spans="1:35" x14ac:dyDescent="0.25">
      <c r="A43" s="7" t="s">
        <v>87</v>
      </c>
      <c r="B43" s="59" t="s">
        <v>19</v>
      </c>
      <c r="C43" s="60" t="s">
        <v>53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2</v>
      </c>
      <c r="J43" s="4">
        <v>2</v>
      </c>
      <c r="K43" s="5">
        <v>1</v>
      </c>
      <c r="L43" s="5">
        <v>4</v>
      </c>
      <c r="M43" s="5">
        <v>1</v>
      </c>
      <c r="N43" s="5">
        <v>1</v>
      </c>
      <c r="O43" s="5">
        <v>1</v>
      </c>
      <c r="P43" s="5">
        <v>1</v>
      </c>
      <c r="Q43" s="4">
        <v>1</v>
      </c>
      <c r="AI43" s="4">
        <f t="shared" si="1"/>
        <v>19</v>
      </c>
    </row>
    <row r="44" spans="1:35" x14ac:dyDescent="0.25">
      <c r="A44" s="7" t="s">
        <v>89</v>
      </c>
      <c r="B44" s="59" t="s">
        <v>19</v>
      </c>
      <c r="C44" s="60" t="s">
        <v>53</v>
      </c>
      <c r="D44" s="4">
        <v>1</v>
      </c>
      <c r="E44" s="4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AI44" s="4">
        <f t="shared" si="1"/>
        <v>7</v>
      </c>
    </row>
    <row r="45" spans="1:35" x14ac:dyDescent="0.25">
      <c r="A45" s="7" t="s">
        <v>104</v>
      </c>
      <c r="B45" s="59" t="s">
        <v>19</v>
      </c>
      <c r="C45" s="60" t="s">
        <v>53</v>
      </c>
      <c r="D45" s="4">
        <v>1</v>
      </c>
      <c r="E45" s="5">
        <v>1</v>
      </c>
      <c r="F45" s="5">
        <v>1</v>
      </c>
      <c r="G45" s="5">
        <v>1</v>
      </c>
      <c r="H45" s="5">
        <v>1</v>
      </c>
      <c r="AI45" s="4">
        <f t="shared" si="1"/>
        <v>5</v>
      </c>
    </row>
    <row r="46" spans="1:35" x14ac:dyDescent="0.25">
      <c r="A46" s="7" t="s">
        <v>48</v>
      </c>
      <c r="B46" s="59" t="s">
        <v>19</v>
      </c>
      <c r="C46" s="60" t="s">
        <v>53</v>
      </c>
      <c r="D46" s="67">
        <v>1</v>
      </c>
      <c r="E46" s="67">
        <v>1</v>
      </c>
      <c r="F46" s="5">
        <v>1</v>
      </c>
      <c r="AI46" s="4">
        <f t="shared" si="1"/>
        <v>3</v>
      </c>
    </row>
    <row r="47" spans="1:35" x14ac:dyDescent="0.25">
      <c r="A47" s="7" t="s">
        <v>100</v>
      </c>
      <c r="B47" s="59" t="s">
        <v>19</v>
      </c>
      <c r="C47" s="60" t="s">
        <v>53</v>
      </c>
      <c r="D47" s="5">
        <v>1</v>
      </c>
      <c r="E47" s="5">
        <v>1</v>
      </c>
      <c r="F47" s="4">
        <v>1</v>
      </c>
      <c r="AI47" s="4">
        <f t="shared" si="1"/>
        <v>3</v>
      </c>
    </row>
    <row r="48" spans="1:35" x14ac:dyDescent="0.25">
      <c r="A48" s="7" t="s">
        <v>90</v>
      </c>
      <c r="B48" s="59" t="s">
        <v>19</v>
      </c>
      <c r="C48" s="5" t="s">
        <v>61</v>
      </c>
      <c r="D48" s="5">
        <v>1</v>
      </c>
      <c r="E48" s="5">
        <v>1</v>
      </c>
      <c r="AI48" s="4">
        <f t="shared" si="1"/>
        <v>2</v>
      </c>
    </row>
    <row r="49" spans="1:35" ht="12.45" x14ac:dyDescent="0.25">
      <c r="A49" s="7" t="s">
        <v>96</v>
      </c>
      <c r="B49" s="59" t="s">
        <v>19</v>
      </c>
      <c r="C49" s="5" t="s">
        <v>53</v>
      </c>
      <c r="D49" s="5">
        <v>1</v>
      </c>
      <c r="E49" s="5">
        <v>1</v>
      </c>
      <c r="F49" s="22"/>
      <c r="AI49" s="4">
        <f t="shared" si="1"/>
        <v>2</v>
      </c>
    </row>
    <row r="50" spans="1:35" x14ac:dyDescent="0.25">
      <c r="A50" s="7" t="s">
        <v>103</v>
      </c>
      <c r="B50" s="59" t="s">
        <v>19</v>
      </c>
      <c r="C50" s="61" t="s">
        <v>61</v>
      </c>
      <c r="D50" s="5">
        <v>1</v>
      </c>
      <c r="E50" s="5">
        <v>1</v>
      </c>
      <c r="AI50" s="4">
        <f t="shared" si="1"/>
        <v>2</v>
      </c>
    </row>
    <row r="51" spans="1:35" x14ac:dyDescent="0.25">
      <c r="A51" s="7" t="s">
        <v>91</v>
      </c>
      <c r="B51" s="59" t="s">
        <v>19</v>
      </c>
      <c r="C51" s="61" t="s">
        <v>53</v>
      </c>
      <c r="D51" s="28">
        <v>1</v>
      </c>
      <c r="AI51" s="4">
        <f t="shared" si="1"/>
        <v>1</v>
      </c>
    </row>
    <row r="52" spans="1:35" ht="12.45" x14ac:dyDescent="0.25">
      <c r="A52" s="7" t="s">
        <v>94</v>
      </c>
      <c r="B52" s="59" t="s">
        <v>19</v>
      </c>
      <c r="C52" s="61" t="s">
        <v>53</v>
      </c>
      <c r="D52" s="5">
        <v>1</v>
      </c>
      <c r="AI52" s="4">
        <f t="shared" si="1"/>
        <v>1</v>
      </c>
    </row>
    <row r="53" spans="1:35" ht="12.45" x14ac:dyDescent="0.25">
      <c r="A53" s="7" t="s">
        <v>106</v>
      </c>
      <c r="B53" s="59" t="s">
        <v>19</v>
      </c>
      <c r="C53" s="61" t="s">
        <v>53</v>
      </c>
      <c r="D53" s="5">
        <v>1</v>
      </c>
      <c r="AI53" s="4">
        <f t="shared" si="1"/>
        <v>1</v>
      </c>
    </row>
    <row r="54" spans="1:35" x14ac:dyDescent="0.25">
      <c r="A54" s="7" t="s">
        <v>41</v>
      </c>
      <c r="B54" s="59" t="s">
        <v>19</v>
      </c>
      <c r="C54" s="61" t="s">
        <v>53</v>
      </c>
      <c r="D54" s="4">
        <v>1</v>
      </c>
      <c r="E54" s="22"/>
      <c r="AI54" s="4">
        <f t="shared" si="1"/>
        <v>1</v>
      </c>
    </row>
    <row r="55" spans="1:35" x14ac:dyDescent="0.25">
      <c r="A55" s="7" t="s">
        <v>92</v>
      </c>
      <c r="B55" s="59" t="s">
        <v>19</v>
      </c>
      <c r="C55" s="61" t="s">
        <v>53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AI55" s="4">
        <f t="shared" si="1"/>
        <v>0</v>
      </c>
    </row>
    <row r="56" spans="1:35" x14ac:dyDescent="0.25">
      <c r="A56" s="7" t="s">
        <v>12</v>
      </c>
      <c r="B56" s="59" t="s">
        <v>19</v>
      </c>
      <c r="C56" s="61" t="s">
        <v>53</v>
      </c>
      <c r="D56" s="22"/>
      <c r="E56" s="22"/>
      <c r="AI56" s="4">
        <f t="shared" si="1"/>
        <v>0</v>
      </c>
    </row>
    <row r="57" spans="1:35" x14ac:dyDescent="0.25">
      <c r="A57" s="7" t="s">
        <v>42</v>
      </c>
      <c r="B57" s="59" t="s">
        <v>19</v>
      </c>
      <c r="C57" s="61" t="s">
        <v>53</v>
      </c>
      <c r="AI57" s="4">
        <f t="shared" si="1"/>
        <v>0</v>
      </c>
    </row>
    <row r="58" spans="1:35" x14ac:dyDescent="0.25">
      <c r="A58" s="7" t="s">
        <v>93</v>
      </c>
      <c r="B58" s="59" t="s">
        <v>19</v>
      </c>
      <c r="C58" s="61" t="s">
        <v>53</v>
      </c>
      <c r="AI58" s="4">
        <f t="shared" si="1"/>
        <v>0</v>
      </c>
    </row>
    <row r="59" spans="1:35" x14ac:dyDescent="0.25">
      <c r="A59" s="7" t="s">
        <v>46</v>
      </c>
      <c r="B59" s="59" t="s">
        <v>19</v>
      </c>
      <c r="C59" s="61" t="s">
        <v>53</v>
      </c>
      <c r="AI59" s="4">
        <f t="shared" si="1"/>
        <v>0</v>
      </c>
    </row>
    <row r="60" spans="1:35" x14ac:dyDescent="0.25">
      <c r="A60" s="65" t="s">
        <v>47</v>
      </c>
      <c r="B60" s="59" t="s">
        <v>19</v>
      </c>
      <c r="C60" s="61" t="s">
        <v>53</v>
      </c>
      <c r="AI60" s="4">
        <f t="shared" si="1"/>
        <v>0</v>
      </c>
    </row>
    <row r="61" spans="1:35" x14ac:dyDescent="0.25">
      <c r="A61" s="65" t="s">
        <v>97</v>
      </c>
      <c r="B61" s="59" t="s">
        <v>19</v>
      </c>
      <c r="C61" s="61" t="s">
        <v>53</v>
      </c>
      <c r="D61" s="22"/>
      <c r="E61" s="22"/>
      <c r="AI61" s="4">
        <f t="shared" si="1"/>
        <v>0</v>
      </c>
    </row>
    <row r="62" spans="1:35" x14ac:dyDescent="0.25">
      <c r="A62" s="63" t="s">
        <v>86</v>
      </c>
      <c r="B62" s="59" t="s">
        <v>19</v>
      </c>
      <c r="C62" s="61" t="s">
        <v>53</v>
      </c>
      <c r="AI62" s="4">
        <f t="shared" si="1"/>
        <v>0</v>
      </c>
    </row>
    <row r="63" spans="1:35" x14ac:dyDescent="0.25">
      <c r="A63" s="63" t="s">
        <v>98</v>
      </c>
      <c r="B63" s="59" t="s">
        <v>19</v>
      </c>
      <c r="C63" s="61" t="s">
        <v>53</v>
      </c>
      <c r="AI63" s="4">
        <f t="shared" si="1"/>
        <v>0</v>
      </c>
    </row>
    <row r="64" spans="1:35" x14ac:dyDescent="0.25">
      <c r="A64" s="7" t="s">
        <v>99</v>
      </c>
      <c r="B64" s="59" t="s">
        <v>19</v>
      </c>
      <c r="C64" s="61" t="s">
        <v>53</v>
      </c>
      <c r="AI64" s="4">
        <f t="shared" si="1"/>
        <v>0</v>
      </c>
    </row>
    <row r="65" spans="1:35" x14ac:dyDescent="0.25">
      <c r="A65" s="66" t="s">
        <v>101</v>
      </c>
      <c r="B65" s="59" t="s">
        <v>19</v>
      </c>
      <c r="C65" s="61" t="s">
        <v>53</v>
      </c>
      <c r="D65" s="22"/>
      <c r="E65" s="22"/>
      <c r="AI65" s="4">
        <f t="shared" si="1"/>
        <v>0</v>
      </c>
    </row>
    <row r="66" spans="1:35" x14ac:dyDescent="0.25">
      <c r="A66" s="64" t="s">
        <v>102</v>
      </c>
      <c r="B66" s="59" t="s">
        <v>19</v>
      </c>
      <c r="C66" s="61" t="s">
        <v>53</v>
      </c>
      <c r="D66" s="22"/>
      <c r="E66" s="22"/>
      <c r="F66" s="22"/>
      <c r="G66" s="22"/>
      <c r="H66" s="22"/>
      <c r="AI66" s="4">
        <f t="shared" si="1"/>
        <v>0</v>
      </c>
    </row>
    <row r="67" spans="1:35" x14ac:dyDescent="0.25">
      <c r="A67" s="64" t="s">
        <v>57</v>
      </c>
      <c r="B67" s="59" t="s">
        <v>19</v>
      </c>
      <c r="C67" s="61" t="s">
        <v>53</v>
      </c>
      <c r="AI67" s="4">
        <f t="shared" si="1"/>
        <v>0</v>
      </c>
    </row>
    <row r="68" spans="1:35" x14ac:dyDescent="0.25">
      <c r="A68" s="64" t="s">
        <v>3</v>
      </c>
      <c r="B68" s="59" t="s">
        <v>19</v>
      </c>
      <c r="C68" s="61" t="s">
        <v>53</v>
      </c>
      <c r="AI68" s="4">
        <f t="shared" si="1"/>
        <v>0</v>
      </c>
    </row>
    <row r="69" spans="1:35" x14ac:dyDescent="0.25">
      <c r="A69" s="64" t="s">
        <v>105</v>
      </c>
      <c r="B69" s="59" t="s">
        <v>19</v>
      </c>
      <c r="C69" s="61" t="s">
        <v>53</v>
      </c>
      <c r="D69" s="22"/>
      <c r="AI69" s="4">
        <f t="shared" si="1"/>
        <v>0</v>
      </c>
    </row>
    <row r="70" spans="1:35" x14ac:dyDescent="0.25">
      <c r="A70" s="64" t="s">
        <v>107</v>
      </c>
      <c r="B70" s="59" t="s">
        <v>19</v>
      </c>
      <c r="C70" s="61" t="s">
        <v>53</v>
      </c>
      <c r="AI70" s="4">
        <f t="shared" si="1"/>
        <v>0</v>
      </c>
    </row>
    <row r="71" spans="1:35" x14ac:dyDescent="0.25">
      <c r="A71" s="64" t="s">
        <v>108</v>
      </c>
      <c r="B71" s="59" t="s">
        <v>19</v>
      </c>
      <c r="C71" s="61" t="s">
        <v>53</v>
      </c>
      <c r="AI71" s="4">
        <f t="shared" si="1"/>
        <v>0</v>
      </c>
    </row>
    <row r="72" spans="1:35" x14ac:dyDescent="0.25">
      <c r="A72" s="62" t="s">
        <v>109</v>
      </c>
      <c r="B72" s="59" t="s">
        <v>19</v>
      </c>
      <c r="C72" s="61" t="s">
        <v>53</v>
      </c>
      <c r="AI72" s="4">
        <f t="shared" si="1"/>
        <v>0</v>
      </c>
    </row>
    <row r="73" spans="1:35" x14ac:dyDescent="0.25">
      <c r="A73" s="63" t="s">
        <v>110</v>
      </c>
      <c r="B73" s="59" t="s">
        <v>19</v>
      </c>
      <c r="C73" s="61" t="s">
        <v>53</v>
      </c>
      <c r="AI73" s="4">
        <f t="shared" si="1"/>
        <v>0</v>
      </c>
    </row>
    <row r="74" spans="1:35" x14ac:dyDescent="0.25">
      <c r="A74" s="63" t="s">
        <v>111</v>
      </c>
      <c r="B74" s="59" t="s">
        <v>19</v>
      </c>
      <c r="C74" s="61" t="s">
        <v>53</v>
      </c>
      <c r="AI74" s="4">
        <f t="shared" si="1"/>
        <v>0</v>
      </c>
    </row>
    <row r="75" spans="1:35" ht="12.45" hidden="1" x14ac:dyDescent="0.25">
      <c r="C75"/>
      <c r="AI75" s="4">
        <f t="shared" ref="AI75" si="2">SUM(D75:AH75)</f>
        <v>0</v>
      </c>
    </row>
  </sheetData>
  <autoFilter ref="A1:AJ75" xr:uid="{00000000-0009-0000-0000-00000D000000}">
    <filterColumn colId="1">
      <filters>
        <filter val="LIBEREC"/>
      </filters>
    </filterColumn>
    <sortState xmlns:xlrd2="http://schemas.microsoft.com/office/spreadsheetml/2017/richdata2" ref="A41:AJ74">
      <sortCondition descending="1" ref="AI1:AI75"/>
    </sortState>
  </autoFilter>
  <phoneticPr fontId="29" type="noConversion"/>
  <hyperlinks>
    <hyperlink ref="A65" r:id="rId1" xr:uid="{2DB88AE0-61CE-4F1D-8578-AF642D7180CB}"/>
    <hyperlink ref="A72" r:id="rId2" xr:uid="{E74B2867-6713-458E-94F8-D7809ACBE22C}"/>
  </hyperlinks>
  <pageMargins left="0.7" right="0.7" top="0.78740157499999996" bottom="0.78740157499999996" header="0.3" footer="0.3"/>
  <pageSetup paperSize="256" orientation="portrait" horizontalDpi="300" verticalDpi="0"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A29"/>
  <sheetViews>
    <sheetView topLeftCell="A6" workbookViewId="0">
      <pane xSplit="5" topLeftCell="X1" activePane="topRight" state="frozen"/>
      <selection activeCell="A4" sqref="A4"/>
      <selection pane="topRight" activeCell="A25" sqref="A25:E26"/>
    </sheetView>
  </sheetViews>
  <sheetFormatPr defaultRowHeight="13.2" x14ac:dyDescent="0.25"/>
  <cols>
    <col min="1" max="1" width="15.77734375" style="19" customWidth="1"/>
    <col min="2" max="2" width="19.44140625" style="10" customWidth="1"/>
    <col min="3" max="3" width="8.109375" style="19" customWidth="1"/>
    <col min="4" max="4" width="5.33203125" style="5" customWidth="1"/>
    <col min="5" max="5" width="4.77734375" style="5" customWidth="1"/>
    <col min="6" max="36" width="3.6640625" style="5" customWidth="1"/>
    <col min="37" max="65" width="3.6640625" customWidth="1"/>
    <col min="66" max="66" width="15.77734375" customWidth="1"/>
    <col min="67" max="73" width="3.6640625" customWidth="1"/>
    <col min="74" max="74" width="13.44140625" customWidth="1"/>
    <col min="75" max="81" width="3.6640625" customWidth="1"/>
  </cols>
  <sheetData>
    <row r="1" spans="1:36" ht="12.45" customHeight="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ht="25.5" customHeight="1" thickBot="1" x14ac:dyDescent="0.3">
      <c r="A2" s="6" t="s">
        <v>2</v>
      </c>
      <c r="B2" s="34" t="s">
        <v>81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ht="12.45" x14ac:dyDescent="0.25">
      <c r="A3" s="2"/>
      <c r="B3" s="32" t="s">
        <v>29</v>
      </c>
      <c r="C3" s="9"/>
      <c r="D3" s="4">
        <v>1</v>
      </c>
      <c r="E3" s="4">
        <v>1</v>
      </c>
      <c r="F3" s="4">
        <v>1</v>
      </c>
      <c r="G3" s="4">
        <v>1</v>
      </c>
      <c r="H3" s="4">
        <v>1</v>
      </c>
      <c r="I3" s="28">
        <v>2</v>
      </c>
      <c r="J3" s="4">
        <v>1</v>
      </c>
      <c r="K3" s="4">
        <v>1</v>
      </c>
      <c r="L3" s="28">
        <v>1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18" si="0">SUM(D3:AH3)</f>
        <v>10</v>
      </c>
      <c r="AJ3" s="4"/>
    </row>
    <row r="4" spans="1:36" x14ac:dyDescent="0.25">
      <c r="A4" s="2" t="s">
        <v>22</v>
      </c>
      <c r="B4" s="33" t="s">
        <v>36</v>
      </c>
      <c r="C4" s="9" t="s">
        <v>35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28">
        <v>1</v>
      </c>
      <c r="J4" s="4">
        <v>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8</v>
      </c>
      <c r="AJ4" s="4"/>
    </row>
    <row r="5" spans="1:36" x14ac:dyDescent="0.25">
      <c r="A5" s="2"/>
      <c r="B5" s="10" t="s">
        <v>31</v>
      </c>
      <c r="C5" s="9"/>
      <c r="D5" s="4">
        <v>1</v>
      </c>
      <c r="E5" s="4">
        <v>1</v>
      </c>
      <c r="F5" s="4">
        <v>1</v>
      </c>
      <c r="G5" s="4">
        <v>1</v>
      </c>
      <c r="H5" s="4">
        <v>1</v>
      </c>
      <c r="I5" s="58">
        <v>1</v>
      </c>
      <c r="J5" s="28">
        <v>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7</v>
      </c>
      <c r="AJ5" s="4"/>
    </row>
    <row r="6" spans="1:36" x14ac:dyDescent="0.25">
      <c r="A6" s="2" t="s">
        <v>22</v>
      </c>
      <c r="B6" s="2" t="s">
        <v>17</v>
      </c>
      <c r="C6" s="9" t="s">
        <v>6</v>
      </c>
      <c r="D6" s="4">
        <v>1</v>
      </c>
      <c r="E6" s="4">
        <v>1</v>
      </c>
      <c r="F6" s="4">
        <v>1</v>
      </c>
      <c r="G6" s="28">
        <v>2</v>
      </c>
      <c r="H6" s="28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6</v>
      </c>
      <c r="AJ6" s="4"/>
    </row>
    <row r="7" spans="1:36" x14ac:dyDescent="0.25">
      <c r="A7" s="2" t="s">
        <v>22</v>
      </c>
      <c r="B7" s="2" t="s">
        <v>20</v>
      </c>
      <c r="C7" s="9" t="s">
        <v>13</v>
      </c>
      <c r="D7" s="4">
        <v>1</v>
      </c>
      <c r="E7" s="4">
        <v>1</v>
      </c>
      <c r="F7" s="4">
        <v>1</v>
      </c>
      <c r="G7" s="4">
        <v>2</v>
      </c>
      <c r="H7" s="4">
        <v>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6</v>
      </c>
      <c r="AJ7" s="4"/>
    </row>
    <row r="8" spans="1:36" x14ac:dyDescent="0.25">
      <c r="A8" s="2" t="s">
        <v>22</v>
      </c>
      <c r="B8" s="2" t="s">
        <v>15</v>
      </c>
      <c r="C8" s="9" t="s">
        <v>33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5</v>
      </c>
      <c r="AJ8" s="4"/>
    </row>
    <row r="9" spans="1:36" x14ac:dyDescent="0.25">
      <c r="A9" s="2"/>
      <c r="B9" s="2" t="s">
        <v>38</v>
      </c>
      <c r="C9" s="9"/>
      <c r="D9" s="4">
        <v>1</v>
      </c>
      <c r="E9" s="4">
        <v>1</v>
      </c>
      <c r="F9" s="4">
        <v>1</v>
      </c>
      <c r="G9" s="4">
        <v>1</v>
      </c>
      <c r="H9" s="4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5</v>
      </c>
      <c r="AJ9" s="4"/>
    </row>
    <row r="10" spans="1:36" x14ac:dyDescent="0.25">
      <c r="A10" s="2"/>
      <c r="B10" s="2" t="s">
        <v>18</v>
      </c>
      <c r="C10" s="9"/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5</v>
      </c>
      <c r="AJ10" s="4"/>
    </row>
    <row r="11" spans="1:36" ht="12.45" x14ac:dyDescent="0.25">
      <c r="A11" s="2"/>
      <c r="B11" s="2" t="s">
        <v>14</v>
      </c>
      <c r="C11" s="9"/>
      <c r="D11" s="4">
        <v>2</v>
      </c>
      <c r="E11" s="4">
        <v>1</v>
      </c>
      <c r="F11" s="4">
        <v>1</v>
      </c>
      <c r="G11" s="4">
        <v>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5</v>
      </c>
      <c r="AJ11" s="4"/>
    </row>
    <row r="12" spans="1:36" x14ac:dyDescent="0.25">
      <c r="A12" s="2"/>
      <c r="B12" s="10" t="s">
        <v>27</v>
      </c>
      <c r="C12" s="9"/>
      <c r="D12" s="4">
        <v>1</v>
      </c>
      <c r="E12" s="4">
        <v>1</v>
      </c>
      <c r="F12" s="58">
        <v>1</v>
      </c>
      <c r="G12" s="4">
        <v>1</v>
      </c>
      <c r="H12" s="4">
        <v>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5</v>
      </c>
      <c r="AJ12" s="4"/>
    </row>
    <row r="13" spans="1:36" x14ac:dyDescent="0.25">
      <c r="A13" s="2" t="s">
        <v>22</v>
      </c>
      <c r="B13" s="2" t="s">
        <v>32</v>
      </c>
      <c r="C13" s="9" t="s">
        <v>26</v>
      </c>
      <c r="D13" s="4">
        <v>2</v>
      </c>
      <c r="E13" s="4">
        <v>1</v>
      </c>
      <c r="F13" s="4">
        <v>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4</v>
      </c>
      <c r="AJ13" s="4"/>
    </row>
    <row r="14" spans="1:36" x14ac:dyDescent="0.25">
      <c r="A14" s="2"/>
      <c r="B14" s="2" t="s">
        <v>24</v>
      </c>
      <c r="C14" s="9"/>
      <c r="D14" s="4">
        <v>1</v>
      </c>
      <c r="E14" s="4">
        <v>1</v>
      </c>
      <c r="F14" s="4">
        <v>1</v>
      </c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4</v>
      </c>
      <c r="AJ14" s="4"/>
    </row>
    <row r="15" spans="1:36" x14ac:dyDescent="0.25">
      <c r="A15" s="2"/>
      <c r="B15" s="2" t="s">
        <v>22</v>
      </c>
      <c r="C15" s="9"/>
      <c r="D15" s="4">
        <v>1</v>
      </c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 t="shared" si="0"/>
        <v>2</v>
      </c>
      <c r="AJ15" s="4"/>
    </row>
    <row r="16" spans="1:36" ht="12.45" x14ac:dyDescent="0.25">
      <c r="A16" s="2"/>
      <c r="B16" s="2" t="s">
        <v>16</v>
      </c>
      <c r="C16" s="9"/>
      <c r="D16" s="4">
        <v>1</v>
      </c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2</v>
      </c>
      <c r="AJ16" s="4"/>
    </row>
    <row r="17" spans="1:157" x14ac:dyDescent="0.25">
      <c r="A17" s="2"/>
      <c r="B17" s="2" t="s">
        <v>19</v>
      </c>
      <c r="C17" s="9"/>
      <c r="D17" s="4">
        <v>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 t="shared" si="0"/>
        <v>1</v>
      </c>
      <c r="AJ17" s="4"/>
    </row>
    <row r="18" spans="1:157" x14ac:dyDescent="0.25">
      <c r="A18" s="2"/>
      <c r="B18" s="2" t="s">
        <v>0</v>
      </c>
      <c r="C18" s="9"/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 t="shared" si="0"/>
        <v>1</v>
      </c>
      <c r="AJ18" s="4"/>
    </row>
    <row r="19" spans="1:157" ht="12.45" x14ac:dyDescent="0.25">
      <c r="A19" s="2"/>
      <c r="B19" s="2"/>
      <c r="C19" s="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157" ht="18" x14ac:dyDescent="0.35">
      <c r="A20" s="9"/>
      <c r="B20" s="2" t="s">
        <v>7</v>
      </c>
      <c r="C20" s="9" t="s">
        <v>8</v>
      </c>
      <c r="D20" s="4" t="s">
        <v>9</v>
      </c>
      <c r="E20" s="11" t="s">
        <v>10</v>
      </c>
      <c r="F20" s="12">
        <v>1</v>
      </c>
      <c r="G20" s="12">
        <v>2</v>
      </c>
      <c r="H20" s="83">
        <v>3</v>
      </c>
      <c r="I20" s="83">
        <v>4</v>
      </c>
      <c r="J20" s="83">
        <v>5</v>
      </c>
      <c r="K20" s="83">
        <v>6</v>
      </c>
      <c r="L20" s="12">
        <v>7</v>
      </c>
      <c r="M20" s="83">
        <v>8</v>
      </c>
      <c r="N20" s="83">
        <v>9</v>
      </c>
      <c r="O20" s="12">
        <v>10</v>
      </c>
      <c r="P20" s="12">
        <v>11</v>
      </c>
      <c r="Q20" s="12">
        <v>12</v>
      </c>
      <c r="R20" s="12">
        <v>13</v>
      </c>
      <c r="S20" s="12">
        <v>14</v>
      </c>
      <c r="T20" s="12">
        <v>15</v>
      </c>
      <c r="U20" s="12">
        <v>16</v>
      </c>
      <c r="V20" s="83">
        <v>17</v>
      </c>
      <c r="W20" s="83">
        <v>18</v>
      </c>
      <c r="X20" s="83">
        <v>19</v>
      </c>
      <c r="Y20" s="12">
        <v>20</v>
      </c>
      <c r="Z20" s="12">
        <v>21</v>
      </c>
      <c r="AA20" s="12">
        <v>22</v>
      </c>
      <c r="AB20" s="12">
        <v>23</v>
      </c>
      <c r="AC20" s="12">
        <v>24</v>
      </c>
      <c r="AD20" s="83">
        <v>25</v>
      </c>
      <c r="AE20" s="83">
        <v>26</v>
      </c>
      <c r="AF20" s="12">
        <v>27</v>
      </c>
      <c r="AG20" s="12">
        <v>28</v>
      </c>
      <c r="AH20" s="12">
        <v>29</v>
      </c>
      <c r="AI20" s="12">
        <v>30</v>
      </c>
      <c r="AJ20" s="12">
        <v>31</v>
      </c>
      <c r="AK20" s="31">
        <v>32</v>
      </c>
      <c r="AL20" s="83">
        <v>33</v>
      </c>
      <c r="AM20" s="83">
        <v>34</v>
      </c>
      <c r="AN20" s="83">
        <v>35</v>
      </c>
      <c r="AO20" s="83">
        <v>36</v>
      </c>
      <c r="AP20" s="12">
        <v>37</v>
      </c>
      <c r="AQ20" s="12">
        <v>38</v>
      </c>
      <c r="AR20" s="12">
        <v>39</v>
      </c>
      <c r="AS20" s="12">
        <v>40</v>
      </c>
      <c r="AT20" s="12">
        <v>41</v>
      </c>
      <c r="AU20" s="83">
        <v>42</v>
      </c>
      <c r="AV20" s="83">
        <v>43</v>
      </c>
      <c r="AW20" s="83">
        <v>44</v>
      </c>
      <c r="AX20" s="83">
        <v>45</v>
      </c>
      <c r="AY20" s="83">
        <v>46</v>
      </c>
      <c r="AZ20" s="83">
        <v>47</v>
      </c>
      <c r="BA20" s="12">
        <v>48</v>
      </c>
      <c r="BB20" s="12">
        <v>49</v>
      </c>
      <c r="BC20" s="12">
        <v>50</v>
      </c>
      <c r="BD20" s="12">
        <v>51</v>
      </c>
      <c r="BE20" s="12">
        <v>52</v>
      </c>
      <c r="BF20" s="12">
        <v>53</v>
      </c>
      <c r="BG20" s="12">
        <v>54</v>
      </c>
      <c r="BH20" s="12">
        <v>55</v>
      </c>
      <c r="BI20" s="12">
        <v>56</v>
      </c>
      <c r="BJ20" s="12">
        <v>57</v>
      </c>
      <c r="BK20" s="12">
        <v>58</v>
      </c>
      <c r="BL20" s="12">
        <v>59</v>
      </c>
      <c r="BM20" s="12">
        <v>60</v>
      </c>
      <c r="BN20" s="41" t="s">
        <v>78</v>
      </c>
      <c r="BO20" s="12">
        <v>1</v>
      </c>
      <c r="BP20" s="12">
        <v>2</v>
      </c>
      <c r="BQ20" s="12">
        <v>3</v>
      </c>
      <c r="BR20" s="12">
        <v>4</v>
      </c>
      <c r="BS20" s="12">
        <v>5</v>
      </c>
      <c r="BT20" s="12">
        <v>6</v>
      </c>
      <c r="BU20" s="12">
        <v>7</v>
      </c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</row>
    <row r="21" spans="1:157" ht="21" x14ac:dyDescent="0.4">
      <c r="A21" s="13" t="s">
        <v>6</v>
      </c>
      <c r="B21" s="14">
        <f>52-(COUNTBLANK(F21:BE21)+COUNTIF(F21:BE21,"N"))</f>
        <v>52</v>
      </c>
      <c r="C21" s="15">
        <f>COUNTIF(F21:BE21,"N")</f>
        <v>0</v>
      </c>
      <c r="D21" s="16">
        <f>SUM(F21:BE21)</f>
        <v>11</v>
      </c>
      <c r="E21" s="36">
        <f>B21/D21</f>
        <v>4.7272727272727275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3">
        <v>1</v>
      </c>
      <c r="L21" s="21">
        <v>0</v>
      </c>
      <c r="M21" s="23">
        <v>1</v>
      </c>
      <c r="N21" s="27">
        <v>1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3">
        <v>1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3">
        <v>1</v>
      </c>
      <c r="AE21" s="23">
        <v>1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3">
        <v>1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3">
        <v>1</v>
      </c>
      <c r="AW21" s="21">
        <v>0</v>
      </c>
      <c r="AX21" s="23">
        <v>1</v>
      </c>
      <c r="AY21" s="21">
        <v>0</v>
      </c>
      <c r="AZ21" s="27">
        <v>2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/>
      <c r="BG21" s="21"/>
      <c r="BH21" s="21"/>
      <c r="BI21" s="21"/>
      <c r="BJ21" s="21"/>
      <c r="BK21" s="21"/>
      <c r="BL21" s="21"/>
      <c r="BM21" s="21"/>
      <c r="BN21" s="48" t="s">
        <v>31</v>
      </c>
      <c r="BO21" s="21">
        <v>0</v>
      </c>
      <c r="BP21" s="21">
        <v>0</v>
      </c>
      <c r="BQ21" s="21">
        <v>0</v>
      </c>
      <c r="BR21" s="40" t="s">
        <v>77</v>
      </c>
      <c r="BS21" s="74"/>
      <c r="BT21" s="74"/>
      <c r="BU21" s="74"/>
      <c r="BW21" s="69">
        <v>1</v>
      </c>
      <c r="BX21" s="69">
        <v>2</v>
      </c>
      <c r="BY21" s="69">
        <v>3</v>
      </c>
      <c r="BZ21" s="69">
        <v>4</v>
      </c>
      <c r="CA21" s="69">
        <v>5</v>
      </c>
      <c r="CB21" s="69">
        <v>6</v>
      </c>
      <c r="CC21" s="69">
        <v>7</v>
      </c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</row>
    <row r="22" spans="1:157" ht="21" x14ac:dyDescent="0.4">
      <c r="A22" s="13" t="s">
        <v>75</v>
      </c>
      <c r="B22" s="14">
        <f>60-(COUNTBLANK(F22:BM22)+COUNTIF(F22:BM22,"N"))</f>
        <v>55</v>
      </c>
      <c r="C22" s="15">
        <f>COUNTIF(F22:BM22,"N")</f>
        <v>1</v>
      </c>
      <c r="D22" s="16">
        <f>SUM(F22:BM22)</f>
        <v>13</v>
      </c>
      <c r="E22" s="35">
        <f>B22/D22</f>
        <v>4.2307692307692308</v>
      </c>
      <c r="F22" s="21">
        <v>0</v>
      </c>
      <c r="G22" s="21">
        <v>0</v>
      </c>
      <c r="H22" s="21">
        <v>0</v>
      </c>
      <c r="I22" s="21">
        <v>0</v>
      </c>
      <c r="J22" s="4"/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3">
        <v>1</v>
      </c>
      <c r="U22" s="21">
        <v>0</v>
      </c>
      <c r="V22" s="23">
        <v>1</v>
      </c>
      <c r="W22" s="21">
        <v>0</v>
      </c>
      <c r="X22" s="23">
        <v>1</v>
      </c>
      <c r="Y22" s="4"/>
      <c r="Z22" s="57">
        <v>1</v>
      </c>
      <c r="AA22" s="21">
        <v>0</v>
      </c>
      <c r="AB22" s="21">
        <v>0</v>
      </c>
      <c r="AC22" s="21">
        <v>0</v>
      </c>
      <c r="AD22" s="21">
        <v>0</v>
      </c>
      <c r="AE22" s="23">
        <v>1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3">
        <v>1</v>
      </c>
      <c r="AM22" s="21">
        <v>0</v>
      </c>
      <c r="AO22" s="23">
        <v>1</v>
      </c>
      <c r="AP22" s="21">
        <v>0</v>
      </c>
      <c r="AQ22" s="21">
        <v>0</v>
      </c>
      <c r="AR22" s="21">
        <v>0</v>
      </c>
      <c r="AS22" s="21">
        <v>0</v>
      </c>
      <c r="AT22" s="18" t="s">
        <v>11</v>
      </c>
      <c r="AU22" s="23">
        <v>1</v>
      </c>
      <c r="AV22" s="21">
        <v>0</v>
      </c>
      <c r="AW22" s="21">
        <v>0</v>
      </c>
      <c r="AX22" s="57">
        <v>1</v>
      </c>
      <c r="AY22" s="27">
        <v>2</v>
      </c>
      <c r="AZ22" s="21">
        <v>0</v>
      </c>
      <c r="BA22" s="21">
        <v>0</v>
      </c>
      <c r="BB22" s="21">
        <v>0</v>
      </c>
      <c r="BD22" s="21">
        <v>0</v>
      </c>
      <c r="BE22" s="21">
        <v>0</v>
      </c>
      <c r="BF22" s="21">
        <v>0</v>
      </c>
      <c r="BG22" s="23">
        <v>2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72" t="s">
        <v>29</v>
      </c>
      <c r="BO22" s="21">
        <v>0</v>
      </c>
      <c r="BP22" s="23">
        <v>1</v>
      </c>
      <c r="BQ22" s="21">
        <v>0</v>
      </c>
      <c r="BR22" s="21">
        <v>0</v>
      </c>
      <c r="BS22" s="21">
        <v>0</v>
      </c>
      <c r="BT22" s="46" t="s">
        <v>114</v>
      </c>
      <c r="BU22" s="75"/>
      <c r="BV22" s="72" t="s">
        <v>15</v>
      </c>
      <c r="BW22" s="21">
        <v>0</v>
      </c>
      <c r="BX22" s="21">
        <v>0</v>
      </c>
      <c r="BY22" s="21">
        <v>0</v>
      </c>
      <c r="BZ22" s="21">
        <v>0</v>
      </c>
      <c r="CA22" s="21">
        <v>0</v>
      </c>
      <c r="CB22" s="46" t="s">
        <v>113</v>
      </c>
      <c r="CC22" s="73"/>
    </row>
    <row r="23" spans="1:157" ht="21" x14ac:dyDescent="0.4">
      <c r="A23" s="20" t="s">
        <v>115</v>
      </c>
      <c r="B23" s="14">
        <f>52-(COUNTBLANK(F23:BE23)+COUNTIF(F23:BE23,"N"))</f>
        <v>52</v>
      </c>
      <c r="C23" s="15">
        <f>COUNTIF(F23:BE23,"N")</f>
        <v>0</v>
      </c>
      <c r="D23" s="16">
        <f>SUM(F23:BE23)</f>
        <v>12</v>
      </c>
      <c r="E23" s="35">
        <f>B23/D23</f>
        <v>4.333333333333333</v>
      </c>
      <c r="F23" s="27">
        <v>1</v>
      </c>
      <c r="G23" s="21">
        <v>0</v>
      </c>
      <c r="H23" s="27">
        <v>1</v>
      </c>
      <c r="I23" s="27">
        <v>1</v>
      </c>
      <c r="J23" s="27">
        <v>1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1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3">
        <v>1</v>
      </c>
      <c r="AE23" s="23">
        <v>1</v>
      </c>
      <c r="AF23" s="21">
        <v>0</v>
      </c>
      <c r="AG23" s="23">
        <v>1</v>
      </c>
      <c r="AH23" s="21">
        <v>0</v>
      </c>
      <c r="AI23" s="21">
        <v>0</v>
      </c>
      <c r="AJ23" s="21">
        <v>0</v>
      </c>
      <c r="AK23" s="21">
        <v>0</v>
      </c>
      <c r="AL23" s="23">
        <v>1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3">
        <v>2</v>
      </c>
      <c r="AV23" s="21">
        <v>0</v>
      </c>
      <c r="AW23" s="21">
        <v>0</v>
      </c>
      <c r="AX23" s="21">
        <v>0</v>
      </c>
      <c r="AY23" s="56">
        <v>1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87">
        <v>0</v>
      </c>
    </row>
    <row r="24" spans="1:157" x14ac:dyDescent="0.25">
      <c r="A24" s="9" t="s">
        <v>120</v>
      </c>
      <c r="B24" s="2">
        <f>SUM(F24:BE24)</f>
        <v>85</v>
      </c>
      <c r="C24" s="9">
        <f>COUNTIF(F24:BE24,"N")</f>
        <v>0</v>
      </c>
      <c r="D24" s="4">
        <f>B24/D23</f>
        <v>7.083333333333333</v>
      </c>
      <c r="E24" s="4">
        <f>B24/B23</f>
        <v>1.6346153846153846</v>
      </c>
      <c r="F24" s="4">
        <v>2</v>
      </c>
      <c r="G24" s="4">
        <v>2</v>
      </c>
      <c r="H24" s="4">
        <v>1</v>
      </c>
      <c r="I24" s="4">
        <v>3</v>
      </c>
      <c r="J24" s="4">
        <v>3</v>
      </c>
      <c r="K24" s="4">
        <v>3</v>
      </c>
      <c r="L24" s="4">
        <v>3</v>
      </c>
      <c r="M24" s="4">
        <v>4</v>
      </c>
      <c r="N24" s="4">
        <v>2</v>
      </c>
      <c r="O24" s="4">
        <v>2</v>
      </c>
      <c r="P24" s="4">
        <v>1</v>
      </c>
      <c r="Q24" s="4">
        <v>3</v>
      </c>
      <c r="R24" s="4">
        <v>4</v>
      </c>
      <c r="S24" s="4">
        <v>2</v>
      </c>
      <c r="T24" s="4">
        <v>2</v>
      </c>
      <c r="U24" s="4">
        <v>2</v>
      </c>
      <c r="V24" s="4">
        <v>1</v>
      </c>
      <c r="W24" s="4">
        <v>0</v>
      </c>
      <c r="X24" s="4">
        <v>0</v>
      </c>
      <c r="Y24" s="4">
        <v>3</v>
      </c>
      <c r="Z24" s="4">
        <v>0</v>
      </c>
      <c r="AA24" s="4">
        <v>1</v>
      </c>
      <c r="AB24" s="4">
        <v>0</v>
      </c>
      <c r="AC24" s="4">
        <v>0</v>
      </c>
      <c r="AD24" s="4">
        <v>2</v>
      </c>
      <c r="AE24" s="4">
        <v>1</v>
      </c>
      <c r="AF24" s="4">
        <v>1</v>
      </c>
      <c r="AG24" s="4">
        <v>1</v>
      </c>
      <c r="AH24" s="4">
        <v>2</v>
      </c>
      <c r="AI24" s="5">
        <v>0</v>
      </c>
      <c r="AJ24" s="5">
        <v>1</v>
      </c>
      <c r="AK24" s="5">
        <v>1</v>
      </c>
      <c r="AL24" s="5">
        <v>2</v>
      </c>
      <c r="AM24" s="4">
        <v>0</v>
      </c>
      <c r="AN24" s="5">
        <v>2</v>
      </c>
      <c r="AO24" s="5">
        <v>1</v>
      </c>
      <c r="AP24" s="5">
        <v>1</v>
      </c>
      <c r="AQ24" s="5">
        <v>1</v>
      </c>
      <c r="AR24" s="5">
        <v>1</v>
      </c>
      <c r="AS24" s="4">
        <v>0</v>
      </c>
      <c r="AT24" s="5">
        <v>1</v>
      </c>
      <c r="AU24" s="5">
        <v>2</v>
      </c>
      <c r="AV24" s="5">
        <v>3</v>
      </c>
      <c r="AW24" s="5">
        <v>1</v>
      </c>
      <c r="AX24" s="4">
        <v>0</v>
      </c>
      <c r="AY24" s="4">
        <v>2</v>
      </c>
      <c r="AZ24" s="4">
        <v>2</v>
      </c>
      <c r="BA24" s="5">
        <v>0</v>
      </c>
      <c r="BB24">
        <v>1</v>
      </c>
      <c r="BC24" s="5">
        <v>5</v>
      </c>
      <c r="BD24" s="5">
        <v>3</v>
      </c>
      <c r="BE24" s="5">
        <v>4</v>
      </c>
    </row>
    <row r="25" spans="1:157" ht="21" x14ac:dyDescent="0.4">
      <c r="A25" s="20" t="s">
        <v>123</v>
      </c>
      <c r="B25" s="14">
        <f>52-(COUNTBLANK(F25:BE25)+COUNTIF(F25:BE25,"N"))</f>
        <v>0</v>
      </c>
      <c r="C25" s="15">
        <f>COUNTIF(F25:BE25,"N")</f>
        <v>0</v>
      </c>
      <c r="D25" s="16">
        <f>SUM(F25:BE25)</f>
        <v>0</v>
      </c>
      <c r="E25" s="35" t="e">
        <f>B25/D25</f>
        <v>#DIV/0!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157" x14ac:dyDescent="0.25">
      <c r="A26" s="9" t="s">
        <v>120</v>
      </c>
      <c r="B26" s="2">
        <f>SUM(F26:BE26)</f>
        <v>0</v>
      </c>
      <c r="C26" s="9">
        <f>COUNTIF(F26:BE26,"N")</f>
        <v>0</v>
      </c>
      <c r="D26" s="4" t="e">
        <f>B26/D25</f>
        <v>#DIV/0!</v>
      </c>
      <c r="E26" s="4" t="e">
        <f>B26/B25</f>
        <v>#DIV/0!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157" x14ac:dyDescent="0.25">
      <c r="A27" s="9"/>
      <c r="B27" s="2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157" x14ac:dyDescent="0.25">
      <c r="A28" s="9"/>
      <c r="B28" s="2"/>
      <c r="C28" s="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157" x14ac:dyDescent="0.25">
      <c r="B29" s="2"/>
    </row>
  </sheetData>
  <autoFilter ref="A1:BE1" xr:uid="{00000000-0009-0000-0000-00000A000000}">
    <sortState xmlns:xlrd2="http://schemas.microsoft.com/office/spreadsheetml/2017/richdata2" ref="A2:BE18">
      <sortCondition descending="1" ref="AI1"/>
    </sortState>
  </autoFilter>
  <hyperlinks>
    <hyperlink ref="B2" r:id="rId1" display="https://hokej.cz/hrac/13089?t=qyvs8oo3fq8tb46fjeai19gisd98c0s6vboyxhj4rttxnonuxz5typ1" xr:uid="{00000000-0004-0000-0A00-000000000000}"/>
    <hyperlink ref="E21" r:id="rId2" display="..\SROVNÁNÍ STŘELCŮ (automaticky uloženo) (automaticky uloženo).xlsx" xr:uid="{00000000-0004-0000-0A00-000001000000}"/>
    <hyperlink ref="E22" r:id="rId3" display="..\SROVNÁNÍ STŘELCŮ (automaticky uloženo) (automaticky uloženo).xlsx" xr:uid="{324A546F-46A0-4D58-9C7B-FA9242A7B26F}"/>
    <hyperlink ref="E23" r:id="rId4" display="..\SROVNÁNÍ STŘELCŮ (automaticky uloženo) (automaticky uloženo).xlsx" xr:uid="{C585E2D3-169D-4A1B-99E5-0A75FE05163A}"/>
    <hyperlink ref="E25" r:id="rId5" display="..\SROVNÁNÍ STŘELCŮ (automaticky uloženo) (automaticky uloženo).xlsx" xr:uid="{FC272B91-D9E2-4328-9632-96BE6240122D}"/>
  </hyperlinks>
  <pageMargins left="0.7" right="0.7" top="0.78740157499999996" bottom="0.78740157499999996" header="0.3" footer="0.3"/>
  <legacyDrawing r:id="rId6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C17"/>
  <sheetViews>
    <sheetView workbookViewId="0">
      <pane xSplit="5" topLeftCell="F1" activePane="topRight" state="frozen"/>
      <selection pane="topRight" activeCell="A16" sqref="A16:E17"/>
    </sheetView>
  </sheetViews>
  <sheetFormatPr defaultRowHeight="13.2" x14ac:dyDescent="0.25"/>
  <cols>
    <col min="1" max="1" width="16.21875" style="19" customWidth="1"/>
    <col min="2" max="2" width="18.77734375" style="10" customWidth="1"/>
    <col min="3" max="3" width="8.109375" style="19" customWidth="1"/>
    <col min="4" max="36" width="3.6640625" style="5" customWidth="1"/>
    <col min="37" max="65" width="3.6640625" customWidth="1"/>
    <col min="66" max="66" width="10.77734375" customWidth="1"/>
    <col min="67" max="73" width="3.6640625" customWidth="1"/>
    <col min="74" max="74" width="14.109375" customWidth="1"/>
    <col min="75" max="81" width="3.6640625" customWidth="1"/>
  </cols>
  <sheetData>
    <row r="1" spans="1:8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1" x14ac:dyDescent="0.25">
      <c r="A2" s="6" t="s">
        <v>2</v>
      </c>
      <c r="B2" s="35" t="s">
        <v>76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81" x14ac:dyDescent="0.25">
      <c r="A3" s="2" t="s">
        <v>0</v>
      </c>
      <c r="B3" s="2" t="s">
        <v>36</v>
      </c>
      <c r="C3" s="9" t="s">
        <v>75</v>
      </c>
      <c r="D3" s="4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81" ht="12.45" x14ac:dyDescent="0.25">
      <c r="A4" s="2"/>
      <c r="B4" s="2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81" ht="12.45" x14ac:dyDescent="0.25">
      <c r="A5" s="2"/>
      <c r="B5" s="2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81" ht="12.45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81" ht="12.45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81" ht="12.45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81" ht="12.45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81" ht="12.45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81" ht="12.45" x14ac:dyDescent="0.25">
      <c r="A11" s="2"/>
      <c r="B11" s="2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81" ht="18" x14ac:dyDescent="0.35">
      <c r="A12" s="9"/>
      <c r="B12" s="2" t="s">
        <v>7</v>
      </c>
      <c r="C12" s="9" t="s">
        <v>8</v>
      </c>
      <c r="D12" s="4" t="s">
        <v>9</v>
      </c>
      <c r="E12" s="11" t="s">
        <v>10</v>
      </c>
      <c r="F12" s="12">
        <v>1</v>
      </c>
      <c r="G12" s="12">
        <v>2</v>
      </c>
      <c r="H12" s="12">
        <v>3</v>
      </c>
      <c r="I12" s="12">
        <v>4</v>
      </c>
      <c r="J12" s="12">
        <v>5</v>
      </c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12">
        <v>11</v>
      </c>
      <c r="Q12" s="12">
        <v>12</v>
      </c>
      <c r="R12" s="12">
        <v>13</v>
      </c>
      <c r="S12" s="12">
        <v>14</v>
      </c>
      <c r="T12" s="12">
        <v>15</v>
      </c>
      <c r="U12" s="12">
        <v>16</v>
      </c>
      <c r="V12" s="12">
        <v>17</v>
      </c>
      <c r="W12" s="12">
        <v>18</v>
      </c>
      <c r="X12" s="12">
        <v>19</v>
      </c>
      <c r="Y12" s="12">
        <v>20</v>
      </c>
      <c r="Z12" s="12">
        <v>21</v>
      </c>
      <c r="AA12" s="12">
        <v>22</v>
      </c>
      <c r="AB12" s="12">
        <v>23</v>
      </c>
      <c r="AC12" s="12">
        <v>24</v>
      </c>
      <c r="AD12" s="12">
        <v>25</v>
      </c>
      <c r="AE12" s="12">
        <v>26</v>
      </c>
      <c r="AF12" s="12">
        <v>27</v>
      </c>
      <c r="AG12" s="12">
        <v>28</v>
      </c>
      <c r="AH12" s="12">
        <v>29</v>
      </c>
      <c r="AI12" s="12">
        <v>30</v>
      </c>
      <c r="AJ12" s="12">
        <v>31</v>
      </c>
      <c r="AK12" s="31">
        <v>32</v>
      </c>
      <c r="AL12" s="12">
        <v>33</v>
      </c>
      <c r="AM12" s="12">
        <v>34</v>
      </c>
      <c r="AN12" s="12">
        <v>35</v>
      </c>
      <c r="AO12" s="12">
        <v>36</v>
      </c>
      <c r="AP12" s="12">
        <v>37</v>
      </c>
      <c r="AQ12" s="12">
        <v>38</v>
      </c>
      <c r="AR12" s="12">
        <v>39</v>
      </c>
      <c r="AS12" s="12">
        <v>40</v>
      </c>
      <c r="AT12" s="12">
        <v>41</v>
      </c>
      <c r="AU12" s="12">
        <v>42</v>
      </c>
      <c r="AV12" s="12">
        <v>43</v>
      </c>
      <c r="AW12" s="12">
        <v>44</v>
      </c>
      <c r="AX12" s="12">
        <v>45</v>
      </c>
      <c r="AY12" s="12">
        <v>46</v>
      </c>
      <c r="AZ12" s="12">
        <v>47</v>
      </c>
      <c r="BA12" s="12">
        <v>48</v>
      </c>
      <c r="BB12" s="12">
        <v>49</v>
      </c>
      <c r="BC12" s="12">
        <v>50</v>
      </c>
      <c r="BD12" s="12">
        <v>51</v>
      </c>
      <c r="BE12" s="12">
        <v>52</v>
      </c>
      <c r="BF12" s="12">
        <v>53</v>
      </c>
      <c r="BG12" s="12">
        <v>54</v>
      </c>
      <c r="BH12" s="12">
        <v>55</v>
      </c>
      <c r="BI12" s="12">
        <v>56</v>
      </c>
      <c r="BJ12" s="12">
        <v>57</v>
      </c>
      <c r="BK12" s="12">
        <v>58</v>
      </c>
      <c r="BL12" s="12">
        <v>59</v>
      </c>
      <c r="BM12" s="12">
        <v>60</v>
      </c>
      <c r="BN12" s="71" t="s">
        <v>78</v>
      </c>
      <c r="BO12" s="69">
        <v>1</v>
      </c>
      <c r="BP12" s="69">
        <v>2</v>
      </c>
      <c r="BQ12" s="69">
        <v>3</v>
      </c>
      <c r="BR12" s="69">
        <v>4</v>
      </c>
      <c r="BS12" s="69">
        <v>5</v>
      </c>
      <c r="BT12" s="69">
        <v>6</v>
      </c>
      <c r="BU12" s="70">
        <v>7</v>
      </c>
      <c r="BW12" s="69">
        <v>1</v>
      </c>
      <c r="BX12" s="69">
        <v>2</v>
      </c>
      <c r="BY12" s="69">
        <v>3</v>
      </c>
      <c r="BZ12" s="69">
        <v>4</v>
      </c>
      <c r="CA12" s="69">
        <v>5</v>
      </c>
      <c r="CB12" s="69">
        <v>6</v>
      </c>
      <c r="CC12" s="69">
        <v>7</v>
      </c>
    </row>
    <row r="13" spans="1:81" ht="21" x14ac:dyDescent="0.5">
      <c r="A13" s="20" t="s">
        <v>75</v>
      </c>
      <c r="B13" s="14">
        <f>60-(COUNTBLANK(F13:BM13)+COUNTIF(F13:BM13,"N"))</f>
        <v>18</v>
      </c>
      <c r="C13" s="15">
        <f>COUNTIF(F13:BM13,"N")</f>
        <v>38</v>
      </c>
      <c r="D13" s="16">
        <f>SUM(F13:BM13)</f>
        <v>1</v>
      </c>
      <c r="E13" s="35">
        <f>B13/D13</f>
        <v>18</v>
      </c>
      <c r="F13" s="18" t="s">
        <v>11</v>
      </c>
      <c r="G13" s="18" t="s">
        <v>11</v>
      </c>
      <c r="H13" s="18" t="s">
        <v>11</v>
      </c>
      <c r="I13" s="18" t="s">
        <v>11</v>
      </c>
      <c r="J13" s="18"/>
      <c r="K13" s="18" t="s">
        <v>11</v>
      </c>
      <c r="L13" s="18" t="s">
        <v>11</v>
      </c>
      <c r="M13" s="18" t="s">
        <v>11</v>
      </c>
      <c r="N13" s="52" t="s">
        <v>11</v>
      </c>
      <c r="O13" s="52" t="s">
        <v>11</v>
      </c>
      <c r="P13" s="52" t="s">
        <v>11</v>
      </c>
      <c r="Q13" s="52" t="s">
        <v>11</v>
      </c>
      <c r="R13" s="21">
        <v>0</v>
      </c>
      <c r="S13" s="52" t="s">
        <v>11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18"/>
      <c r="Z13" s="21">
        <v>0</v>
      </c>
      <c r="AA13" s="18" t="s">
        <v>11</v>
      </c>
      <c r="AB13" s="23">
        <v>1</v>
      </c>
      <c r="AC13" s="18" t="s">
        <v>11</v>
      </c>
      <c r="AD13" s="18" t="s">
        <v>11</v>
      </c>
      <c r="AE13" s="18" t="s">
        <v>11</v>
      </c>
      <c r="AF13" s="21">
        <v>0</v>
      </c>
      <c r="AG13" s="18" t="s">
        <v>11</v>
      </c>
      <c r="AH13" s="21">
        <v>0</v>
      </c>
      <c r="AI13" s="52" t="s">
        <v>11</v>
      </c>
      <c r="AJ13" s="18" t="s">
        <v>11</v>
      </c>
      <c r="AK13" s="18" t="s">
        <v>11</v>
      </c>
      <c r="AL13" s="18" t="s">
        <v>11</v>
      </c>
      <c r="AM13" s="18" t="s">
        <v>11</v>
      </c>
      <c r="AN13" s="21"/>
      <c r="AO13" s="18" t="s">
        <v>11</v>
      </c>
      <c r="AP13" s="18" t="s">
        <v>11</v>
      </c>
      <c r="AQ13" s="18" t="s">
        <v>11</v>
      </c>
      <c r="AR13" s="18" t="s">
        <v>11</v>
      </c>
      <c r="AS13" s="18" t="s">
        <v>11</v>
      </c>
      <c r="AT13" s="21">
        <v>0</v>
      </c>
      <c r="AU13" s="21">
        <v>0</v>
      </c>
      <c r="AV13" s="21">
        <v>0</v>
      </c>
      <c r="AW13" s="21">
        <v>0</v>
      </c>
      <c r="AX13" s="18" t="s">
        <v>11</v>
      </c>
      <c r="AY13" s="21">
        <v>0</v>
      </c>
      <c r="AZ13" s="18" t="s">
        <v>11</v>
      </c>
      <c r="BA13" s="21">
        <v>0</v>
      </c>
      <c r="BB13" s="21">
        <v>0</v>
      </c>
      <c r="BC13" s="18"/>
      <c r="BD13" s="21">
        <v>0</v>
      </c>
      <c r="BE13" s="18" t="s">
        <v>11</v>
      </c>
      <c r="BF13" s="18" t="s">
        <v>11</v>
      </c>
      <c r="BG13" s="18" t="s">
        <v>11</v>
      </c>
      <c r="BH13" s="18" t="s">
        <v>11</v>
      </c>
      <c r="BI13" s="18" t="s">
        <v>11</v>
      </c>
      <c r="BJ13" s="18" t="s">
        <v>11</v>
      </c>
      <c r="BK13" s="18" t="s">
        <v>11</v>
      </c>
      <c r="BL13" s="18" t="s">
        <v>11</v>
      </c>
      <c r="BM13" s="18" t="s">
        <v>11</v>
      </c>
      <c r="BN13" s="72" t="s">
        <v>29</v>
      </c>
      <c r="BO13" s="18" t="s">
        <v>11</v>
      </c>
      <c r="BP13" s="18" t="s">
        <v>11</v>
      </c>
      <c r="BQ13" s="18" t="s">
        <v>11</v>
      </c>
      <c r="BR13" s="18" t="s">
        <v>11</v>
      </c>
      <c r="BS13" s="18" t="s">
        <v>11</v>
      </c>
      <c r="BT13" s="46" t="s">
        <v>114</v>
      </c>
      <c r="BU13" s="75"/>
      <c r="BV13" s="72" t="s">
        <v>15</v>
      </c>
      <c r="BW13" s="18" t="s">
        <v>11</v>
      </c>
      <c r="BX13" s="18" t="s">
        <v>11</v>
      </c>
      <c r="BY13" s="18" t="s">
        <v>11</v>
      </c>
      <c r="BZ13" s="21">
        <v>0</v>
      </c>
      <c r="CA13" s="21">
        <v>0</v>
      </c>
      <c r="CB13" s="46" t="s">
        <v>113</v>
      </c>
      <c r="CC13" s="73"/>
    </row>
    <row r="14" spans="1:81" ht="21" x14ac:dyDescent="0.4">
      <c r="A14" s="20" t="s">
        <v>115</v>
      </c>
      <c r="B14" s="14">
        <f>52-(COUNTBLANK(F14:BE14)+COUNTIF(F14:BE14,"N"))</f>
        <v>7</v>
      </c>
      <c r="C14" s="15">
        <f>COUNTIF(F14:BE14,"N")</f>
        <v>45</v>
      </c>
      <c r="D14" s="16">
        <f>SUM(F14:BE14)</f>
        <v>0</v>
      </c>
      <c r="E14" s="35" t="e">
        <f>B14/D14</f>
        <v>#DIV/0!</v>
      </c>
      <c r="F14" s="18" t="s">
        <v>11</v>
      </c>
      <c r="G14" s="18" t="s">
        <v>11</v>
      </c>
      <c r="H14" s="18" t="s">
        <v>11</v>
      </c>
      <c r="I14" s="18" t="s">
        <v>11</v>
      </c>
      <c r="J14" s="18" t="s">
        <v>11</v>
      </c>
      <c r="K14" s="18" t="s">
        <v>11</v>
      </c>
      <c r="L14" s="18" t="s">
        <v>11</v>
      </c>
      <c r="M14" s="21">
        <v>0</v>
      </c>
      <c r="N14" s="21">
        <v>0</v>
      </c>
      <c r="O14" s="18" t="s">
        <v>11</v>
      </c>
      <c r="P14" s="18" t="s">
        <v>11</v>
      </c>
      <c r="Q14" s="18" t="s">
        <v>11</v>
      </c>
      <c r="R14" s="18" t="s">
        <v>11</v>
      </c>
      <c r="S14" s="18" t="s">
        <v>11</v>
      </c>
      <c r="T14" s="21">
        <v>0</v>
      </c>
      <c r="U14" s="18" t="s">
        <v>11</v>
      </c>
      <c r="V14" s="18" t="s">
        <v>11</v>
      </c>
      <c r="W14" s="21">
        <v>0</v>
      </c>
      <c r="X14" s="21">
        <v>0</v>
      </c>
      <c r="Y14" s="18" t="s">
        <v>11</v>
      </c>
      <c r="Z14" s="18" t="s">
        <v>11</v>
      </c>
      <c r="AA14" s="18" t="s">
        <v>11</v>
      </c>
      <c r="AB14" s="18" t="s">
        <v>11</v>
      </c>
      <c r="AC14" s="18" t="s">
        <v>11</v>
      </c>
      <c r="AD14" s="18" t="s">
        <v>11</v>
      </c>
      <c r="AE14" s="18" t="s">
        <v>11</v>
      </c>
      <c r="AF14" s="18" t="s">
        <v>11</v>
      </c>
      <c r="AG14" s="18" t="s">
        <v>11</v>
      </c>
      <c r="AH14" s="18" t="s">
        <v>11</v>
      </c>
      <c r="AI14" s="18" t="s">
        <v>11</v>
      </c>
      <c r="AJ14" s="18" t="s">
        <v>11</v>
      </c>
      <c r="AK14" s="18" t="s">
        <v>11</v>
      </c>
      <c r="AL14" s="18" t="s">
        <v>11</v>
      </c>
      <c r="AM14" s="21">
        <v>0</v>
      </c>
      <c r="AN14" s="18" t="s">
        <v>11</v>
      </c>
      <c r="AO14" s="18" t="s">
        <v>11</v>
      </c>
      <c r="AP14" s="18" t="s">
        <v>11</v>
      </c>
      <c r="AQ14" s="18" t="s">
        <v>11</v>
      </c>
      <c r="AR14" s="18" t="s">
        <v>11</v>
      </c>
      <c r="AS14" s="18" t="s">
        <v>11</v>
      </c>
      <c r="AT14" s="18" t="s">
        <v>11</v>
      </c>
      <c r="AU14" s="21">
        <v>0</v>
      </c>
      <c r="AV14" s="18" t="s">
        <v>11</v>
      </c>
      <c r="AW14" s="18" t="s">
        <v>11</v>
      </c>
      <c r="AX14" s="18" t="s">
        <v>11</v>
      </c>
      <c r="AY14" s="18" t="s">
        <v>11</v>
      </c>
      <c r="AZ14" s="18" t="s">
        <v>11</v>
      </c>
      <c r="BA14" s="18" t="s">
        <v>11</v>
      </c>
      <c r="BB14" s="18" t="s">
        <v>11</v>
      </c>
      <c r="BC14" s="18" t="s">
        <v>11</v>
      </c>
      <c r="BD14" s="18" t="s">
        <v>11</v>
      </c>
      <c r="BE14" s="18" t="s">
        <v>11</v>
      </c>
    </row>
    <row r="15" spans="1:81" x14ac:dyDescent="0.25">
      <c r="A15" s="9" t="s">
        <v>120</v>
      </c>
      <c r="B15" s="2">
        <f>SUM(F15:BE15)</f>
        <v>1</v>
      </c>
      <c r="C15" s="9">
        <f>COUNTIF(F15:BE15,"N")</f>
        <v>45</v>
      </c>
      <c r="D15" s="4" t="e">
        <f>B15/D14</f>
        <v>#DIV/0!</v>
      </c>
      <c r="E15" s="4">
        <f>B15/B14</f>
        <v>0.14285714285714285</v>
      </c>
      <c r="F15" s="4" t="s">
        <v>11</v>
      </c>
      <c r="G15" s="4" t="s">
        <v>11</v>
      </c>
      <c r="H15" s="4" t="s">
        <v>11</v>
      </c>
      <c r="I15" s="4" t="s">
        <v>11</v>
      </c>
      <c r="J15" s="4" t="s">
        <v>11</v>
      </c>
      <c r="K15" s="4" t="s">
        <v>11</v>
      </c>
      <c r="L15" s="4" t="s">
        <v>11</v>
      </c>
      <c r="M15" s="4">
        <v>0</v>
      </c>
      <c r="N15" s="4">
        <v>0</v>
      </c>
      <c r="O15" s="4" t="s">
        <v>11</v>
      </c>
      <c r="P15" s="4" t="s">
        <v>11</v>
      </c>
      <c r="Q15" s="4" t="s">
        <v>11</v>
      </c>
      <c r="R15" s="4" t="s">
        <v>11</v>
      </c>
      <c r="S15" s="4" t="s">
        <v>11</v>
      </c>
      <c r="T15" s="4">
        <v>0</v>
      </c>
      <c r="U15" s="4" t="s">
        <v>11</v>
      </c>
      <c r="V15" s="4" t="s">
        <v>11</v>
      </c>
      <c r="W15" s="4">
        <v>0</v>
      </c>
      <c r="X15" s="4">
        <v>0</v>
      </c>
      <c r="Y15" s="4" t="s">
        <v>11</v>
      </c>
      <c r="Z15" s="4" t="s">
        <v>11</v>
      </c>
      <c r="AA15" s="4" t="s">
        <v>11</v>
      </c>
      <c r="AB15" s="4" t="s">
        <v>11</v>
      </c>
      <c r="AC15" s="4" t="s">
        <v>11</v>
      </c>
      <c r="AD15" s="4" t="s">
        <v>11</v>
      </c>
      <c r="AE15" s="4" t="s">
        <v>11</v>
      </c>
      <c r="AF15" s="4" t="s">
        <v>11</v>
      </c>
      <c r="AG15" s="4" t="s">
        <v>11</v>
      </c>
      <c r="AH15" s="4" t="s">
        <v>11</v>
      </c>
      <c r="AI15" s="4" t="s">
        <v>11</v>
      </c>
      <c r="AJ15" s="4" t="s">
        <v>11</v>
      </c>
      <c r="AK15" s="4" t="s">
        <v>11</v>
      </c>
      <c r="AL15" s="4" t="s">
        <v>11</v>
      </c>
      <c r="AM15">
        <v>1</v>
      </c>
      <c r="AN15" s="4" t="s">
        <v>11</v>
      </c>
      <c r="AO15" s="4" t="s">
        <v>11</v>
      </c>
      <c r="AP15" s="4" t="s">
        <v>11</v>
      </c>
      <c r="AQ15" s="4" t="s">
        <v>11</v>
      </c>
      <c r="AR15" s="4" t="s">
        <v>11</v>
      </c>
      <c r="AS15" s="4" t="s">
        <v>11</v>
      </c>
      <c r="AT15" s="4" t="s">
        <v>11</v>
      </c>
      <c r="AU15" s="5">
        <v>0</v>
      </c>
      <c r="AV15" s="4" t="s">
        <v>11</v>
      </c>
      <c r="AW15" s="4" t="s">
        <v>11</v>
      </c>
      <c r="AX15" s="4" t="s">
        <v>11</v>
      </c>
      <c r="AY15" s="4" t="s">
        <v>11</v>
      </c>
      <c r="AZ15" s="4" t="s">
        <v>11</v>
      </c>
      <c r="BA15" s="4" t="s">
        <v>11</v>
      </c>
      <c r="BB15" s="4" t="s">
        <v>11</v>
      </c>
      <c r="BC15" s="4" t="s">
        <v>11</v>
      </c>
      <c r="BD15" s="4" t="s">
        <v>11</v>
      </c>
      <c r="BE15" s="4" t="s">
        <v>11</v>
      </c>
    </row>
    <row r="16" spans="1:81" ht="21" x14ac:dyDescent="0.4">
      <c r="A16" s="20" t="s">
        <v>123</v>
      </c>
      <c r="B16" s="14">
        <f>52-(COUNTBLANK(F16:BE16)+COUNTIF(F16:BE16,"N"))</f>
        <v>0</v>
      </c>
      <c r="C16" s="15">
        <f>COUNTIF(F16:BE16,"N")</f>
        <v>0</v>
      </c>
      <c r="D16" s="16">
        <f>SUM(F16:BE16)</f>
        <v>0</v>
      </c>
      <c r="E16" s="35" t="e">
        <f>B16/D16</f>
        <v>#DIV/0!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2.45" x14ac:dyDescent="0.25">
      <c r="A17" s="9" t="s">
        <v>120</v>
      </c>
      <c r="B17" s="2">
        <f>SUM(F17:BE17)</f>
        <v>0</v>
      </c>
      <c r="C17" s="9">
        <f>COUNTIF(F17:BE17,"N")</f>
        <v>0</v>
      </c>
      <c r="D17" s="4" t="e">
        <f>B17/D16</f>
        <v>#DIV/0!</v>
      </c>
      <c r="E17" s="4" t="e">
        <f>B17/B16</f>
        <v>#DIV/0!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</sheetData>
  <sortState xmlns:xlrd2="http://schemas.microsoft.com/office/spreadsheetml/2017/richdata2" ref="A13:BE13">
    <sortCondition ref="AR13"/>
  </sortState>
  <hyperlinks>
    <hyperlink ref="B2" r:id="rId1" display="https://hokej.cz/hrac/10098387" xr:uid="{00000000-0004-0000-1100-000000000000}"/>
    <hyperlink ref="E13" r:id="rId2" display="..\SROVNÁNÍ STŘELCŮ (automaticky uloženo) (automaticky uloženo).xlsx" xr:uid="{BA4FB239-E554-4114-9A39-1529A9E3A337}"/>
    <hyperlink ref="E14" r:id="rId3" display="..\SROVNÁNÍ STŘELCŮ (automaticky uloženo) (automaticky uloženo).xlsx" xr:uid="{E0C1C663-EE87-4CCC-8CE3-BA5C9F557F33}"/>
    <hyperlink ref="E16" r:id="rId4" display="..\SROVNÁNÍ STŘELCŮ (automaticky uloženo) (automaticky uloženo).xlsx" xr:uid="{721608B3-B0D1-467A-A5F2-BB613C591868}"/>
  </hyperlinks>
  <pageMargins left="0.7" right="0.7" top="0.78740157499999996" bottom="0.78740157499999996" header="0.3" footer="0.3"/>
  <legacy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AB4C-A3EB-43BD-BAF2-50A7E5875746}">
  <dimension ref="A1:BE16"/>
  <sheetViews>
    <sheetView workbookViewId="0">
      <selection activeCell="A15" sqref="A15:E16"/>
    </sheetView>
  </sheetViews>
  <sheetFormatPr defaultRowHeight="13.2" x14ac:dyDescent="0.25"/>
  <cols>
    <col min="1" max="1" width="16.21875" style="19" customWidth="1"/>
    <col min="2" max="2" width="18.77734375" style="10" customWidth="1"/>
    <col min="3" max="3" width="8.109375" style="19" customWidth="1"/>
    <col min="4" max="36" width="3.6640625" style="5" customWidth="1"/>
    <col min="37" max="57" width="3.6640625" customWidth="1"/>
  </cols>
  <sheetData>
    <row r="1" spans="1:57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57" x14ac:dyDescent="0.25">
      <c r="A2" s="6" t="s">
        <v>2</v>
      </c>
      <c r="B2" s="35" t="s">
        <v>122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57" x14ac:dyDescent="0.25">
      <c r="A3" s="2" t="s">
        <v>0</v>
      </c>
      <c r="B3" s="2"/>
      <c r="C3" s="9" t="s">
        <v>115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57" x14ac:dyDescent="0.25">
      <c r="A4" s="2"/>
      <c r="B4" s="2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57" x14ac:dyDescent="0.25">
      <c r="A5" s="2"/>
      <c r="B5" s="2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57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57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57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57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57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57" x14ac:dyDescent="0.25">
      <c r="A11" s="2"/>
      <c r="B11" s="2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57" ht="18" x14ac:dyDescent="0.35">
      <c r="A12" s="9"/>
      <c r="B12" s="2" t="s">
        <v>7</v>
      </c>
      <c r="C12" s="9" t="s">
        <v>8</v>
      </c>
      <c r="D12" s="4" t="s">
        <v>9</v>
      </c>
      <c r="E12" s="11" t="s">
        <v>10</v>
      </c>
      <c r="F12" s="12">
        <v>1</v>
      </c>
      <c r="G12" s="12">
        <v>2</v>
      </c>
      <c r="H12" s="12">
        <v>3</v>
      </c>
      <c r="I12" s="12">
        <v>4</v>
      </c>
      <c r="J12" s="12">
        <v>5</v>
      </c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12">
        <v>11</v>
      </c>
      <c r="Q12" s="12">
        <v>12</v>
      </c>
      <c r="R12" s="12">
        <v>13</v>
      </c>
      <c r="S12" s="12">
        <v>14</v>
      </c>
      <c r="T12" s="12">
        <v>15</v>
      </c>
      <c r="U12" s="12">
        <v>16</v>
      </c>
      <c r="V12" s="12">
        <v>17</v>
      </c>
      <c r="W12" s="12">
        <v>18</v>
      </c>
      <c r="X12" s="12">
        <v>19</v>
      </c>
      <c r="Y12" s="12">
        <v>20</v>
      </c>
      <c r="Z12" s="12">
        <v>21</v>
      </c>
      <c r="AA12" s="12">
        <v>22</v>
      </c>
      <c r="AB12" s="12">
        <v>23</v>
      </c>
      <c r="AC12" s="12">
        <v>24</v>
      </c>
      <c r="AD12" s="12">
        <v>25</v>
      </c>
      <c r="AE12" s="12">
        <v>26</v>
      </c>
      <c r="AF12" s="12">
        <v>27</v>
      </c>
      <c r="AG12" s="12">
        <v>28</v>
      </c>
      <c r="AH12" s="12">
        <v>29</v>
      </c>
      <c r="AI12" s="12">
        <v>30</v>
      </c>
      <c r="AJ12" s="12">
        <v>31</v>
      </c>
      <c r="AK12" s="31">
        <v>32</v>
      </c>
      <c r="AL12" s="12">
        <v>33</v>
      </c>
      <c r="AM12" s="12">
        <v>34</v>
      </c>
      <c r="AN12" s="12">
        <v>35</v>
      </c>
      <c r="AO12" s="12">
        <v>36</v>
      </c>
      <c r="AP12" s="12">
        <v>37</v>
      </c>
      <c r="AQ12" s="12">
        <v>38</v>
      </c>
      <c r="AR12" s="12">
        <v>39</v>
      </c>
      <c r="AS12" s="12">
        <v>40</v>
      </c>
      <c r="AT12" s="12">
        <v>41</v>
      </c>
      <c r="AU12" s="12">
        <v>42</v>
      </c>
      <c r="AV12" s="12">
        <v>43</v>
      </c>
      <c r="AW12" s="12">
        <v>44</v>
      </c>
      <c r="AX12" s="12">
        <v>45</v>
      </c>
      <c r="AY12" s="12">
        <v>46</v>
      </c>
      <c r="AZ12" s="12">
        <v>47</v>
      </c>
      <c r="BA12" s="12">
        <v>48</v>
      </c>
      <c r="BB12" s="12">
        <v>49</v>
      </c>
      <c r="BC12" s="12">
        <v>50</v>
      </c>
      <c r="BD12" s="12">
        <v>51</v>
      </c>
      <c r="BE12" s="12">
        <v>52</v>
      </c>
    </row>
    <row r="13" spans="1:57" ht="21" x14ac:dyDescent="0.4">
      <c r="A13" s="20" t="s">
        <v>115</v>
      </c>
      <c r="B13" s="14">
        <f>52-(COUNTBLANK(F13:BE13)+COUNTIF(F13:BE13,"N"))</f>
        <v>1</v>
      </c>
      <c r="C13" s="15">
        <f>COUNTIF(F13:BE13,"N")</f>
        <v>51</v>
      </c>
      <c r="D13" s="16">
        <f>SUM(F13:BE13)</f>
        <v>0</v>
      </c>
      <c r="E13" s="35" t="e">
        <f>B13/D13</f>
        <v>#DIV/0!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18" t="s">
        <v>11</v>
      </c>
      <c r="V13" s="18" t="s">
        <v>11</v>
      </c>
      <c r="W13" s="18" t="s">
        <v>11</v>
      </c>
      <c r="X13" s="52" t="s">
        <v>11</v>
      </c>
      <c r="Y13" s="18" t="s">
        <v>11</v>
      </c>
      <c r="Z13" s="18" t="s">
        <v>11</v>
      </c>
      <c r="AA13" s="18" t="s">
        <v>11</v>
      </c>
      <c r="AB13" s="18" t="s">
        <v>11</v>
      </c>
      <c r="AC13" s="18" t="s">
        <v>11</v>
      </c>
      <c r="AD13" s="18" t="s">
        <v>11</v>
      </c>
      <c r="AE13" s="18" t="s">
        <v>11</v>
      </c>
      <c r="AF13" s="18" t="s">
        <v>11</v>
      </c>
      <c r="AG13" s="18" t="s">
        <v>11</v>
      </c>
      <c r="AH13" s="18" t="s">
        <v>11</v>
      </c>
      <c r="AI13" s="18" t="s">
        <v>11</v>
      </c>
      <c r="AJ13" s="18" t="s">
        <v>11</v>
      </c>
      <c r="AK13" s="18" t="s">
        <v>11</v>
      </c>
      <c r="AL13" s="18" t="s">
        <v>11</v>
      </c>
      <c r="AM13" s="18" t="s">
        <v>11</v>
      </c>
      <c r="AN13" s="18" t="s">
        <v>11</v>
      </c>
      <c r="AO13" s="18" t="s">
        <v>11</v>
      </c>
      <c r="AP13" s="18" t="s">
        <v>11</v>
      </c>
      <c r="AQ13" s="18" t="s">
        <v>11</v>
      </c>
      <c r="AR13" s="18" t="s">
        <v>11</v>
      </c>
      <c r="AS13" s="18" t="s">
        <v>11</v>
      </c>
      <c r="AT13" s="18" t="s">
        <v>11</v>
      </c>
      <c r="AU13" s="18" t="s">
        <v>11</v>
      </c>
      <c r="AV13" s="18" t="s">
        <v>11</v>
      </c>
      <c r="AW13" s="18" t="s">
        <v>11</v>
      </c>
      <c r="AX13" s="18" t="s">
        <v>11</v>
      </c>
      <c r="AY13" s="18" t="s">
        <v>11</v>
      </c>
      <c r="AZ13" s="18" t="s">
        <v>11</v>
      </c>
      <c r="BA13" s="18" t="s">
        <v>11</v>
      </c>
      <c r="BB13" s="18" t="s">
        <v>11</v>
      </c>
      <c r="BC13" s="18" t="s">
        <v>11</v>
      </c>
      <c r="BD13" s="18" t="s">
        <v>11</v>
      </c>
      <c r="BE13" s="21">
        <v>0</v>
      </c>
    </row>
    <row r="14" spans="1:57" x14ac:dyDescent="0.25">
      <c r="A14" s="9" t="s">
        <v>120</v>
      </c>
      <c r="B14" s="2">
        <f>SUM(F14:BE14)</f>
        <v>0</v>
      </c>
      <c r="C14" s="9">
        <f>COUNTIF(F14:BE14,"N")</f>
        <v>51</v>
      </c>
      <c r="D14" s="4" t="e">
        <f>B14/D13</f>
        <v>#DIV/0!</v>
      </c>
      <c r="E14" s="4">
        <f>B14/B13</f>
        <v>0</v>
      </c>
      <c r="F14" s="4" t="s">
        <v>11</v>
      </c>
      <c r="G14" s="4" t="s">
        <v>11</v>
      </c>
      <c r="H14" s="4" t="s">
        <v>11</v>
      </c>
      <c r="I14" s="4" t="s">
        <v>11</v>
      </c>
      <c r="J14" s="4" t="s">
        <v>11</v>
      </c>
      <c r="K14" s="4" t="s">
        <v>11</v>
      </c>
      <c r="L14" s="4" t="s">
        <v>11</v>
      </c>
      <c r="M14" s="4" t="s">
        <v>11</v>
      </c>
      <c r="N14" s="4" t="s">
        <v>11</v>
      </c>
      <c r="O14" s="4" t="s">
        <v>11</v>
      </c>
      <c r="P14" s="4" t="s">
        <v>11</v>
      </c>
      <c r="Q14" s="4" t="s">
        <v>11</v>
      </c>
      <c r="R14" s="4" t="s">
        <v>11</v>
      </c>
      <c r="S14" s="4" t="s">
        <v>11</v>
      </c>
      <c r="T14" s="4" t="s">
        <v>11</v>
      </c>
      <c r="U14" s="4" t="s">
        <v>11</v>
      </c>
      <c r="V14" s="4" t="s">
        <v>11</v>
      </c>
      <c r="W14" s="4" t="s">
        <v>11</v>
      </c>
      <c r="X14" s="4" t="s">
        <v>11</v>
      </c>
      <c r="Y14" s="4" t="s">
        <v>11</v>
      </c>
      <c r="Z14" s="4" t="s">
        <v>11</v>
      </c>
      <c r="AA14" s="4" t="s">
        <v>11</v>
      </c>
      <c r="AB14" s="4" t="s">
        <v>11</v>
      </c>
      <c r="AC14" s="4" t="s">
        <v>11</v>
      </c>
      <c r="AD14" s="4" t="s">
        <v>11</v>
      </c>
      <c r="AE14" s="4" t="s">
        <v>11</v>
      </c>
      <c r="AF14" s="4" t="s">
        <v>11</v>
      </c>
      <c r="AG14" s="4" t="s">
        <v>11</v>
      </c>
      <c r="AH14" s="4" t="s">
        <v>11</v>
      </c>
      <c r="AI14" s="4" t="s">
        <v>11</v>
      </c>
      <c r="AJ14" s="4" t="s">
        <v>11</v>
      </c>
      <c r="AK14" s="4" t="s">
        <v>11</v>
      </c>
      <c r="AL14" s="4" t="s">
        <v>11</v>
      </c>
      <c r="AM14" s="4" t="s">
        <v>11</v>
      </c>
      <c r="AN14" s="4" t="s">
        <v>11</v>
      </c>
      <c r="AO14" s="4" t="s">
        <v>11</v>
      </c>
      <c r="AP14" s="4" t="s">
        <v>11</v>
      </c>
      <c r="AQ14" s="4" t="s">
        <v>11</v>
      </c>
      <c r="AR14" s="4" t="s">
        <v>11</v>
      </c>
      <c r="AS14" s="4" t="s">
        <v>11</v>
      </c>
      <c r="AT14" s="4" t="s">
        <v>11</v>
      </c>
      <c r="AU14" s="4" t="s">
        <v>11</v>
      </c>
      <c r="AV14" s="4" t="s">
        <v>11</v>
      </c>
      <c r="AW14" s="4" t="s">
        <v>11</v>
      </c>
      <c r="AX14" s="4" t="s">
        <v>11</v>
      </c>
      <c r="AY14" s="4" t="s">
        <v>11</v>
      </c>
      <c r="AZ14" s="4" t="s">
        <v>11</v>
      </c>
      <c r="BA14" s="4" t="s">
        <v>11</v>
      </c>
      <c r="BB14" s="4" t="s">
        <v>11</v>
      </c>
      <c r="BC14" s="4" t="s">
        <v>11</v>
      </c>
      <c r="BD14" s="4" t="s">
        <v>11</v>
      </c>
      <c r="BE14" s="4">
        <v>0</v>
      </c>
    </row>
    <row r="15" spans="1:57" ht="21" x14ac:dyDescent="0.4">
      <c r="A15" s="20" t="s">
        <v>123</v>
      </c>
      <c r="B15" s="14">
        <f>52-(COUNTBLANK(F15:BE15)+COUNTIF(F15:BE15,"N"))</f>
        <v>0</v>
      </c>
      <c r="C15" s="15">
        <f>COUNTIF(F15:BE15,"N")</f>
        <v>0</v>
      </c>
      <c r="D15" s="16">
        <f>SUM(F15:BE15)</f>
        <v>0</v>
      </c>
      <c r="E15" s="35" t="e">
        <f>B15/D15</f>
        <v>#DIV/0!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57" x14ac:dyDescent="0.25">
      <c r="A16" s="9" t="s">
        <v>120</v>
      </c>
      <c r="B16" s="2">
        <f>SUM(F16:BE16)</f>
        <v>0</v>
      </c>
      <c r="C16" s="9">
        <f>COUNTIF(F16:BE16,"N")</f>
        <v>0</v>
      </c>
      <c r="D16" s="4" t="e">
        <f>B16/D15</f>
        <v>#DIV/0!</v>
      </c>
      <c r="E16" s="4" t="e">
        <f>B16/B15</f>
        <v>#DIV/0!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</sheetData>
  <hyperlinks>
    <hyperlink ref="B2" r:id="rId1" display="https://hokej.cz/hrac/10098387" xr:uid="{0D3AEBD3-A23F-4EF1-A664-678E8F86E244}"/>
    <hyperlink ref="E13" r:id="rId2" display="..\SROVNÁNÍ STŘELCŮ (automaticky uloženo) (automaticky uloženo).xlsx" xr:uid="{AD9AA516-D6AB-46F7-9893-F7BA48610A6F}"/>
    <hyperlink ref="E15" r:id="rId3" display="..\SROVNÁNÍ STŘELCŮ (automaticky uloženo) (automaticky uloženo).xlsx" xr:uid="{3E5C7065-47CE-44AD-B1C6-BAD4BA1EF5AD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A35B-CB5E-42A2-86BE-EF669333AFA2}">
  <dimension ref="A1:CC17"/>
  <sheetViews>
    <sheetView workbookViewId="0">
      <pane xSplit="5" topLeftCell="Y1" activePane="topRight" state="frozen"/>
      <selection pane="topRight" activeCell="A16" sqref="A16:E17"/>
    </sheetView>
  </sheetViews>
  <sheetFormatPr defaultRowHeight="13.2" x14ac:dyDescent="0.25"/>
  <cols>
    <col min="1" max="1" width="16.21875" style="19" customWidth="1"/>
    <col min="2" max="2" width="18.77734375" style="10" customWidth="1"/>
    <col min="3" max="3" width="8.109375" style="19" customWidth="1"/>
    <col min="4" max="36" width="3.6640625" style="5" customWidth="1"/>
    <col min="37" max="65" width="3.6640625" customWidth="1"/>
    <col min="66" max="66" width="10.21875" customWidth="1"/>
    <col min="67" max="73" width="3.6640625" customWidth="1"/>
    <col min="74" max="74" width="12.77734375" customWidth="1"/>
    <col min="75" max="81" width="3.6640625" customWidth="1"/>
  </cols>
  <sheetData>
    <row r="1" spans="1:8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1" x14ac:dyDescent="0.25">
      <c r="A2" s="6" t="s">
        <v>2</v>
      </c>
      <c r="B2" s="35" t="s">
        <v>112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81" x14ac:dyDescent="0.25">
      <c r="A3" s="2" t="s">
        <v>0</v>
      </c>
      <c r="B3" s="32" t="s">
        <v>36</v>
      </c>
      <c r="C3" s="9" t="s">
        <v>75</v>
      </c>
      <c r="D3" s="4">
        <v>1</v>
      </c>
      <c r="E3" s="4">
        <v>1</v>
      </c>
      <c r="F3" s="4"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3</v>
      </c>
      <c r="AJ3" s="4"/>
    </row>
    <row r="4" spans="1:81" x14ac:dyDescent="0.25">
      <c r="A4" s="2" t="s">
        <v>32</v>
      </c>
      <c r="B4" s="2" t="s">
        <v>17</v>
      </c>
      <c r="C4" s="9" t="s">
        <v>35</v>
      </c>
      <c r="D4" s="4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1</v>
      </c>
      <c r="AJ4" s="4"/>
    </row>
    <row r="5" spans="1:81" ht="12.45" x14ac:dyDescent="0.25">
      <c r="A5" s="2"/>
      <c r="B5" s="2" t="s">
        <v>29</v>
      </c>
      <c r="C5" s="9"/>
      <c r="D5" s="4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1</v>
      </c>
      <c r="AJ5" s="4"/>
    </row>
    <row r="6" spans="1:81" ht="12.45" x14ac:dyDescent="0.25">
      <c r="A6" s="2"/>
      <c r="B6" s="2" t="s">
        <v>14</v>
      </c>
      <c r="C6" s="9"/>
      <c r="D6" s="4">
        <v>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81" ht="12.45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81" ht="12.45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81" ht="12.45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81" ht="12.45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81" ht="12.45" x14ac:dyDescent="0.25">
      <c r="A11" s="2"/>
      <c r="B11" s="2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81" ht="18" x14ac:dyDescent="0.35">
      <c r="A12" s="9"/>
      <c r="B12" s="2" t="s">
        <v>7</v>
      </c>
      <c r="C12" s="9" t="s">
        <v>8</v>
      </c>
      <c r="D12" s="4" t="s">
        <v>9</v>
      </c>
      <c r="E12" s="11" t="s">
        <v>10</v>
      </c>
      <c r="F12" s="12">
        <v>1</v>
      </c>
      <c r="G12" s="12">
        <v>2</v>
      </c>
      <c r="H12" s="12">
        <v>3</v>
      </c>
      <c r="I12" s="12">
        <v>4</v>
      </c>
      <c r="J12" s="12">
        <v>5</v>
      </c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12">
        <v>11</v>
      </c>
      <c r="Q12" s="12">
        <v>12</v>
      </c>
      <c r="R12" s="12">
        <v>13</v>
      </c>
      <c r="S12" s="12">
        <v>14</v>
      </c>
      <c r="T12" s="12">
        <v>15</v>
      </c>
      <c r="U12" s="12">
        <v>16</v>
      </c>
      <c r="V12" s="12">
        <v>17</v>
      </c>
      <c r="W12" s="12">
        <v>18</v>
      </c>
      <c r="X12" s="12">
        <v>19</v>
      </c>
      <c r="Y12" s="12">
        <v>20</v>
      </c>
      <c r="Z12" s="12">
        <v>21</v>
      </c>
      <c r="AA12" s="12">
        <v>22</v>
      </c>
      <c r="AB12" s="12">
        <v>23</v>
      </c>
      <c r="AC12" s="12">
        <v>24</v>
      </c>
      <c r="AD12" s="12">
        <v>25</v>
      </c>
      <c r="AE12" s="12">
        <v>26</v>
      </c>
      <c r="AF12" s="12">
        <v>27</v>
      </c>
      <c r="AG12" s="12">
        <v>28</v>
      </c>
      <c r="AH12" s="12">
        <v>29</v>
      </c>
      <c r="AI12" s="12">
        <v>30</v>
      </c>
      <c r="AJ12" s="12">
        <v>31</v>
      </c>
      <c r="AK12" s="31">
        <v>32</v>
      </c>
      <c r="AL12" s="12">
        <v>33</v>
      </c>
      <c r="AM12" s="12">
        <v>34</v>
      </c>
      <c r="AN12" s="12">
        <v>35</v>
      </c>
      <c r="AO12" s="12">
        <v>36</v>
      </c>
      <c r="AP12" s="12">
        <v>37</v>
      </c>
      <c r="AQ12" s="12">
        <v>38</v>
      </c>
      <c r="AR12" s="12">
        <v>39</v>
      </c>
      <c r="AS12" s="12">
        <v>40</v>
      </c>
      <c r="AT12" s="12">
        <v>41</v>
      </c>
      <c r="AU12" s="12">
        <v>42</v>
      </c>
      <c r="AV12" s="12">
        <v>43</v>
      </c>
      <c r="AW12" s="12">
        <v>44</v>
      </c>
      <c r="AX12" s="12">
        <v>45</v>
      </c>
      <c r="AY12" s="12">
        <v>46</v>
      </c>
      <c r="AZ12" s="12">
        <v>47</v>
      </c>
      <c r="BA12" s="12">
        <v>48</v>
      </c>
      <c r="BB12" s="12">
        <v>49</v>
      </c>
      <c r="BC12" s="12">
        <v>50</v>
      </c>
      <c r="BD12" s="12">
        <v>51</v>
      </c>
      <c r="BE12" s="12">
        <v>52</v>
      </c>
      <c r="BF12" s="12">
        <v>53</v>
      </c>
      <c r="BG12" s="12">
        <v>54</v>
      </c>
      <c r="BH12" s="12">
        <v>55</v>
      </c>
      <c r="BI12" s="12">
        <v>56</v>
      </c>
      <c r="BJ12" s="12">
        <v>57</v>
      </c>
      <c r="BK12" s="12">
        <v>58</v>
      </c>
      <c r="BL12" s="12">
        <v>59</v>
      </c>
      <c r="BM12" s="12">
        <v>60</v>
      </c>
      <c r="BN12" s="71" t="s">
        <v>78</v>
      </c>
      <c r="BO12" s="69">
        <v>1</v>
      </c>
      <c r="BP12" s="69">
        <v>2</v>
      </c>
      <c r="BQ12" s="69">
        <v>3</v>
      </c>
      <c r="BR12" s="69">
        <v>4</v>
      </c>
      <c r="BS12" s="69">
        <v>5</v>
      </c>
      <c r="BT12" s="70">
        <v>6</v>
      </c>
      <c r="BU12" s="70">
        <v>7</v>
      </c>
      <c r="BW12" s="69">
        <v>1</v>
      </c>
      <c r="BX12" s="69">
        <v>2</v>
      </c>
      <c r="BY12" s="69">
        <v>3</v>
      </c>
      <c r="BZ12" s="69">
        <v>4</v>
      </c>
      <c r="CA12" s="69">
        <v>5</v>
      </c>
      <c r="CB12" s="69">
        <v>6</v>
      </c>
      <c r="CC12" s="69">
        <v>7</v>
      </c>
    </row>
    <row r="13" spans="1:81" ht="21" x14ac:dyDescent="0.5">
      <c r="A13" s="20" t="s">
        <v>75</v>
      </c>
      <c r="B13" s="14">
        <f>60-(COUNTBLANK(F13:BM13)+COUNTIF(F13:BM13,"N"))</f>
        <v>19</v>
      </c>
      <c r="C13" s="15">
        <f>COUNTIF(F13:BM13,"N")</f>
        <v>37</v>
      </c>
      <c r="D13" s="16">
        <f>SUM(F13:BM13)</f>
        <v>2</v>
      </c>
      <c r="E13" s="35">
        <f>B13/D13</f>
        <v>9.5</v>
      </c>
      <c r="F13" s="18" t="s">
        <v>11</v>
      </c>
      <c r="G13" s="18" t="s">
        <v>11</v>
      </c>
      <c r="H13" s="18" t="s">
        <v>11</v>
      </c>
      <c r="I13" s="18" t="s">
        <v>11</v>
      </c>
      <c r="J13" s="18"/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18" t="s">
        <v>11</v>
      </c>
      <c r="V13" s="18" t="s">
        <v>11</v>
      </c>
      <c r="W13" s="18" t="s">
        <v>11</v>
      </c>
      <c r="X13" s="18" t="s">
        <v>11</v>
      </c>
      <c r="Y13" s="18"/>
      <c r="Z13" s="18" t="s">
        <v>11</v>
      </c>
      <c r="AA13" s="18" t="s">
        <v>11</v>
      </c>
      <c r="AB13" s="18" t="s">
        <v>11</v>
      </c>
      <c r="AC13" s="18" t="s">
        <v>11</v>
      </c>
      <c r="AD13" s="18" t="s">
        <v>11</v>
      </c>
      <c r="AE13" s="18" t="s">
        <v>11</v>
      </c>
      <c r="AF13" s="18" t="s">
        <v>11</v>
      </c>
      <c r="AG13" s="18" t="s">
        <v>11</v>
      </c>
      <c r="AH13" s="18" t="s">
        <v>11</v>
      </c>
      <c r="AI13" s="52" t="s">
        <v>11</v>
      </c>
      <c r="AJ13" s="18" t="s">
        <v>11</v>
      </c>
      <c r="AK13" s="18" t="s">
        <v>11</v>
      </c>
      <c r="AL13" s="18" t="s">
        <v>11</v>
      </c>
      <c r="AM13" s="18" t="s">
        <v>11</v>
      </c>
      <c r="AN13" s="21"/>
      <c r="AO13" s="18" t="s">
        <v>11</v>
      </c>
      <c r="AP13" s="18" t="s">
        <v>11</v>
      </c>
      <c r="AQ13" s="18" t="s">
        <v>11</v>
      </c>
      <c r="AR13" s="18" t="s">
        <v>11</v>
      </c>
      <c r="AS13" s="18" t="s">
        <v>11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3">
        <v>1</v>
      </c>
      <c r="AZ13" s="21">
        <v>0</v>
      </c>
      <c r="BA13" s="21">
        <v>0</v>
      </c>
      <c r="BB13" s="21">
        <v>0</v>
      </c>
      <c r="BC13" s="18"/>
      <c r="BD13" s="21">
        <v>0</v>
      </c>
      <c r="BE13" s="21">
        <v>0</v>
      </c>
      <c r="BF13" s="23">
        <v>1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72" t="s">
        <v>29</v>
      </c>
      <c r="BO13" s="18" t="s">
        <v>11</v>
      </c>
      <c r="BP13" s="18" t="s">
        <v>11</v>
      </c>
      <c r="BQ13" s="23">
        <v>1</v>
      </c>
      <c r="BR13" s="18" t="s">
        <v>11</v>
      </c>
      <c r="BS13" s="21">
        <v>0</v>
      </c>
      <c r="BT13" s="46" t="s">
        <v>114</v>
      </c>
      <c r="BU13" s="75"/>
      <c r="BV13" s="72" t="s">
        <v>15</v>
      </c>
      <c r="BW13" s="21">
        <v>0</v>
      </c>
      <c r="BX13" s="21">
        <v>0</v>
      </c>
      <c r="BY13" s="18" t="s">
        <v>11</v>
      </c>
      <c r="BZ13" s="21">
        <v>0</v>
      </c>
      <c r="CA13" s="18" t="s">
        <v>11</v>
      </c>
      <c r="CB13" s="46" t="s">
        <v>113</v>
      </c>
      <c r="CC13" s="73"/>
    </row>
    <row r="14" spans="1:81" ht="21" x14ac:dyDescent="0.4">
      <c r="A14" s="20" t="s">
        <v>115</v>
      </c>
      <c r="B14" s="14">
        <f>52-(COUNTBLANK(F14:BE14)+COUNTIF(F14:BE14,"N"))</f>
        <v>25</v>
      </c>
      <c r="C14" s="15">
        <f>COUNTIF(F14:BE14,"N")</f>
        <v>27</v>
      </c>
      <c r="D14" s="16">
        <f>SUM(F14:BE14)</f>
        <v>3</v>
      </c>
      <c r="E14" s="35">
        <f>B14/D14</f>
        <v>8.3333333333333339</v>
      </c>
      <c r="F14" s="21">
        <v>0</v>
      </c>
      <c r="G14" s="21">
        <v>0</v>
      </c>
      <c r="H14" s="18" t="s">
        <v>11</v>
      </c>
      <c r="I14" s="21">
        <v>0</v>
      </c>
      <c r="J14" s="21">
        <v>0</v>
      </c>
      <c r="K14" s="21">
        <v>0</v>
      </c>
      <c r="L14" s="21">
        <v>0</v>
      </c>
      <c r="M14" s="18" t="s">
        <v>11</v>
      </c>
      <c r="N14" s="18" t="s">
        <v>11</v>
      </c>
      <c r="O14" s="21">
        <v>0</v>
      </c>
      <c r="P14" s="23">
        <v>1</v>
      </c>
      <c r="Q14" s="21">
        <v>0</v>
      </c>
      <c r="R14" s="21">
        <v>0</v>
      </c>
      <c r="S14" s="21">
        <v>0</v>
      </c>
      <c r="T14" s="21">
        <v>0</v>
      </c>
      <c r="U14" s="23">
        <v>1</v>
      </c>
      <c r="V14" s="21">
        <v>0</v>
      </c>
      <c r="W14" s="18" t="s">
        <v>11</v>
      </c>
      <c r="X14" s="52" t="s">
        <v>11</v>
      </c>
      <c r="Y14" s="21">
        <v>0</v>
      </c>
      <c r="Z14" s="21">
        <v>0</v>
      </c>
      <c r="AA14" s="18" t="s">
        <v>11</v>
      </c>
      <c r="AB14" s="21">
        <v>0</v>
      </c>
      <c r="AC14" s="18" t="s">
        <v>11</v>
      </c>
      <c r="AD14" s="18" t="s">
        <v>11</v>
      </c>
      <c r="AE14" s="18" t="s">
        <v>11</v>
      </c>
      <c r="AF14" s="18" t="s">
        <v>11</v>
      </c>
      <c r="AG14" s="18" t="s">
        <v>11</v>
      </c>
      <c r="AH14" s="18" t="s">
        <v>11</v>
      </c>
      <c r="AI14" s="18" t="s">
        <v>11</v>
      </c>
      <c r="AJ14" s="21">
        <v>0</v>
      </c>
      <c r="AK14" s="18" t="s">
        <v>11</v>
      </c>
      <c r="AL14" s="21">
        <v>0</v>
      </c>
      <c r="AM14" s="18" t="s">
        <v>11</v>
      </c>
      <c r="AN14" s="21">
        <v>0</v>
      </c>
      <c r="AO14" s="18" t="s">
        <v>11</v>
      </c>
      <c r="AP14" s="18" t="s">
        <v>11</v>
      </c>
      <c r="AQ14" s="21">
        <v>0</v>
      </c>
      <c r="AR14" s="21">
        <v>0</v>
      </c>
      <c r="AS14" s="21">
        <v>0</v>
      </c>
      <c r="AT14" s="21">
        <v>0</v>
      </c>
      <c r="AU14" s="23">
        <v>1</v>
      </c>
      <c r="AV14" s="18" t="s">
        <v>11</v>
      </c>
      <c r="AW14" s="18" t="s">
        <v>11</v>
      </c>
      <c r="AX14" s="18" t="s">
        <v>11</v>
      </c>
      <c r="AY14" s="18" t="s">
        <v>11</v>
      </c>
      <c r="AZ14" s="18" t="s">
        <v>11</v>
      </c>
      <c r="BA14" s="18" t="s">
        <v>11</v>
      </c>
      <c r="BB14" s="18" t="s">
        <v>11</v>
      </c>
      <c r="BC14" s="18" t="s">
        <v>11</v>
      </c>
      <c r="BD14" s="18" t="s">
        <v>11</v>
      </c>
      <c r="BE14" s="18" t="s">
        <v>11</v>
      </c>
    </row>
    <row r="15" spans="1:81" x14ac:dyDescent="0.25">
      <c r="A15" s="9" t="s">
        <v>120</v>
      </c>
      <c r="B15" s="2">
        <f>SUM(F15:BE15)</f>
        <v>11</v>
      </c>
      <c r="C15" s="9">
        <f>COUNTIF(F15:BE15,"N")</f>
        <v>27</v>
      </c>
      <c r="D15" s="4">
        <f>B15/D14</f>
        <v>3.6666666666666665</v>
      </c>
      <c r="E15" s="4">
        <f>B15/B14</f>
        <v>0.44</v>
      </c>
      <c r="F15" s="4">
        <v>0</v>
      </c>
      <c r="G15" s="4">
        <v>2</v>
      </c>
      <c r="H15" s="4" t="s">
        <v>11</v>
      </c>
      <c r="I15" s="4">
        <v>0</v>
      </c>
      <c r="J15" s="4">
        <v>0</v>
      </c>
      <c r="K15" s="4">
        <v>0</v>
      </c>
      <c r="L15" s="4">
        <v>0</v>
      </c>
      <c r="M15" s="4" t="s">
        <v>11</v>
      </c>
      <c r="N15" s="4" t="s">
        <v>11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2</v>
      </c>
      <c r="U15" s="4">
        <v>1</v>
      </c>
      <c r="V15" s="4">
        <v>3</v>
      </c>
      <c r="W15" s="4" t="s">
        <v>11</v>
      </c>
      <c r="X15" s="4" t="s">
        <v>11</v>
      </c>
      <c r="Y15" s="4">
        <v>0</v>
      </c>
      <c r="Z15" s="4">
        <v>0</v>
      </c>
      <c r="AA15" s="4" t="s">
        <v>11</v>
      </c>
      <c r="AB15" s="4">
        <v>0</v>
      </c>
      <c r="AC15" s="4" t="s">
        <v>11</v>
      </c>
      <c r="AD15" s="4" t="s">
        <v>11</v>
      </c>
      <c r="AE15" s="4" t="s">
        <v>11</v>
      </c>
      <c r="AF15" s="4" t="s">
        <v>11</v>
      </c>
      <c r="AG15" s="4" t="s">
        <v>11</v>
      </c>
      <c r="AH15" s="4" t="s">
        <v>11</v>
      </c>
      <c r="AI15" s="4" t="s">
        <v>11</v>
      </c>
      <c r="AJ15" s="5">
        <v>0</v>
      </c>
      <c r="AK15" s="4" t="s">
        <v>11</v>
      </c>
      <c r="AL15">
        <v>1</v>
      </c>
      <c r="AM15" s="4" t="s">
        <v>11</v>
      </c>
      <c r="AN15">
        <v>0</v>
      </c>
      <c r="AO15" s="4" t="s">
        <v>11</v>
      </c>
      <c r="AP15" s="4" t="s">
        <v>11</v>
      </c>
      <c r="AQ15" s="5">
        <v>0</v>
      </c>
      <c r="AR15" s="5">
        <v>0</v>
      </c>
      <c r="AS15" s="4">
        <v>0</v>
      </c>
      <c r="AT15" s="4">
        <v>0</v>
      </c>
      <c r="AU15" s="5">
        <v>1</v>
      </c>
      <c r="AV15" s="4" t="s">
        <v>11</v>
      </c>
      <c r="AW15" s="4" t="s">
        <v>11</v>
      </c>
      <c r="AX15" s="4" t="s">
        <v>11</v>
      </c>
      <c r="AY15" s="4" t="s">
        <v>11</v>
      </c>
      <c r="AZ15" s="4" t="s">
        <v>11</v>
      </c>
      <c r="BA15" s="4" t="s">
        <v>11</v>
      </c>
      <c r="BB15" s="4" t="s">
        <v>11</v>
      </c>
      <c r="BC15" s="4" t="s">
        <v>11</v>
      </c>
      <c r="BD15" s="4" t="s">
        <v>11</v>
      </c>
      <c r="BE15" s="4" t="s">
        <v>11</v>
      </c>
    </row>
    <row r="16" spans="1:81" ht="21" x14ac:dyDescent="0.4">
      <c r="A16" s="20" t="s">
        <v>123</v>
      </c>
      <c r="B16" s="14">
        <f>52-(COUNTBLANK(F16:BE16)+COUNTIF(F16:BE16,"N"))</f>
        <v>0</v>
      </c>
      <c r="C16" s="15">
        <f>COUNTIF(F16:BE16,"N")</f>
        <v>0</v>
      </c>
      <c r="D16" s="16">
        <f>SUM(F16:BE16)</f>
        <v>0</v>
      </c>
      <c r="E16" s="35" t="e">
        <f>B16/D16</f>
        <v>#DIV/0!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2.45" x14ac:dyDescent="0.25">
      <c r="A17" s="9" t="s">
        <v>120</v>
      </c>
      <c r="B17" s="2">
        <f>SUM(F17:BE17)</f>
        <v>0</v>
      </c>
      <c r="C17" s="9">
        <f>COUNTIF(F17:BE17,"N")</f>
        <v>0</v>
      </c>
      <c r="D17" s="4" t="e">
        <f>B17/D16</f>
        <v>#DIV/0!</v>
      </c>
      <c r="E17" s="4" t="e">
        <f>B17/B16</f>
        <v>#DIV/0!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</sheetData>
  <autoFilter ref="A1:AI1" xr:uid="{A5C1A35B-CB5E-42A2-86BE-EF669333AFA2}">
    <sortState xmlns:xlrd2="http://schemas.microsoft.com/office/spreadsheetml/2017/richdata2" ref="A2:AI6">
      <sortCondition descending="1" ref="AI1"/>
    </sortState>
  </autoFilter>
  <hyperlinks>
    <hyperlink ref="B2" r:id="rId1" display="https://hokej.cz/hrac/10098387" xr:uid="{3EF598E1-41A7-4BB7-9A61-7ED033736086}"/>
    <hyperlink ref="E13" r:id="rId2" display="..\SROVNÁNÍ STŘELCŮ (automaticky uloženo) (automaticky uloženo).xlsx" xr:uid="{C518715F-E4BB-4FC7-ABD7-6A353024541E}"/>
    <hyperlink ref="E14" r:id="rId3" display="..\SROVNÁNÍ STŘELCŮ (automaticky uloženo) (automaticky uloženo).xlsx" xr:uid="{F4C64873-4F9D-41B9-8F25-4562D20428C5}"/>
    <hyperlink ref="E16" r:id="rId4" display="..\SROVNÁNÍ STŘELCŮ (automaticky uloženo) (automaticky uloženo).xlsx" xr:uid="{0599E1D3-08AD-4B94-99D6-B0578777EDB7}"/>
  </hyperlinks>
  <pageMargins left="0.7" right="0.7" top="0.78740157499999996" bottom="0.78740157499999996" header="0.3" footer="0.3"/>
  <pageSetup paperSize="256" orientation="landscape" horizontalDpi="300" verticalDpi="0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79382-EA69-4D56-BEC4-F13C98951C88}">
  <dimension ref="A1:FA18"/>
  <sheetViews>
    <sheetView workbookViewId="0">
      <pane xSplit="5" topLeftCell="F1" activePane="topRight" state="frozen"/>
      <selection activeCell="A4" sqref="A4"/>
      <selection pane="topRight" activeCell="A14" sqref="A14:E15"/>
    </sheetView>
  </sheetViews>
  <sheetFormatPr defaultRowHeight="13.2" x14ac:dyDescent="0.25"/>
  <cols>
    <col min="1" max="1" width="15.77734375" style="19" customWidth="1"/>
    <col min="2" max="2" width="19.44140625" style="10" customWidth="1"/>
    <col min="3" max="3" width="8.109375" style="19" customWidth="1"/>
    <col min="4" max="4" width="5.33203125" style="5" customWidth="1"/>
    <col min="5" max="5" width="4.77734375" style="5" customWidth="1"/>
    <col min="6" max="36" width="3.6640625" style="5" customWidth="1"/>
    <col min="37" max="65" width="3.6640625" customWidth="1"/>
    <col min="66" max="66" width="15.77734375" customWidth="1"/>
    <col min="67" max="73" width="3.6640625" customWidth="1"/>
    <col min="74" max="74" width="13.44140625" customWidth="1"/>
    <col min="75" max="81" width="3.6640625" customWidth="1"/>
  </cols>
  <sheetData>
    <row r="1" spans="1:157" ht="12.45" customHeight="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157" ht="25.5" customHeight="1" thickBot="1" x14ac:dyDescent="0.3">
      <c r="A2" s="6" t="s">
        <v>2</v>
      </c>
      <c r="B2" s="34" t="s">
        <v>128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157" x14ac:dyDescent="0.25">
      <c r="A3" s="97" t="s">
        <v>0</v>
      </c>
      <c r="B3" s="97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11" si="0">SUM(D3:AH3)</f>
        <v>0</v>
      </c>
      <c r="AJ3" s="4"/>
    </row>
    <row r="4" spans="1:157" x14ac:dyDescent="0.25">
      <c r="A4" s="97"/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0</v>
      </c>
      <c r="AJ4" s="4"/>
    </row>
    <row r="5" spans="1:157" x14ac:dyDescent="0.25">
      <c r="A5" s="97"/>
      <c r="B5" s="100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0</v>
      </c>
      <c r="AJ5" s="4"/>
    </row>
    <row r="6" spans="1:157" x14ac:dyDescent="0.25">
      <c r="A6" s="97"/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0</v>
      </c>
      <c r="AJ6" s="4"/>
    </row>
    <row r="7" spans="1:157" x14ac:dyDescent="0.25">
      <c r="A7" s="97"/>
      <c r="B7" s="9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0</v>
      </c>
      <c r="AJ7" s="4"/>
    </row>
    <row r="8" spans="1:157" x14ac:dyDescent="0.25">
      <c r="A8" s="97"/>
      <c r="B8" s="97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0</v>
      </c>
      <c r="AJ8" s="4"/>
    </row>
    <row r="9" spans="1:157" x14ac:dyDescent="0.25">
      <c r="A9" s="97"/>
      <c r="B9" s="97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0</v>
      </c>
      <c r="AJ9" s="4"/>
    </row>
    <row r="10" spans="1:157" x14ac:dyDescent="0.25">
      <c r="A10" s="97"/>
      <c r="B10" s="97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0</v>
      </c>
      <c r="AJ10" s="4"/>
    </row>
    <row r="11" spans="1:157" x14ac:dyDescent="0.25">
      <c r="A11" s="97"/>
      <c r="B11" s="97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0</v>
      </c>
      <c r="AJ11" s="4"/>
    </row>
    <row r="12" spans="1:157" x14ac:dyDescent="0.25">
      <c r="A12" s="2"/>
      <c r="B12" s="2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157" ht="18" x14ac:dyDescent="0.35">
      <c r="A13" s="9"/>
      <c r="B13" s="2" t="s">
        <v>7</v>
      </c>
      <c r="C13" s="9" t="s">
        <v>8</v>
      </c>
      <c r="D13" s="4" t="s">
        <v>9</v>
      </c>
      <c r="E13" s="11" t="s">
        <v>10</v>
      </c>
      <c r="F13" s="12">
        <v>1</v>
      </c>
      <c r="G13" s="12">
        <v>2</v>
      </c>
      <c r="H13" s="83">
        <v>3</v>
      </c>
      <c r="I13" s="83">
        <v>4</v>
      </c>
      <c r="J13" s="83">
        <v>5</v>
      </c>
      <c r="K13" s="83">
        <v>6</v>
      </c>
      <c r="L13" s="12">
        <v>7</v>
      </c>
      <c r="M13" s="83">
        <v>8</v>
      </c>
      <c r="N13" s="83">
        <v>9</v>
      </c>
      <c r="O13" s="12">
        <v>10</v>
      </c>
      <c r="P13" s="12">
        <v>11</v>
      </c>
      <c r="Q13" s="12">
        <v>12</v>
      </c>
      <c r="R13" s="12">
        <v>13</v>
      </c>
      <c r="S13" s="12">
        <v>14</v>
      </c>
      <c r="T13" s="12">
        <v>15</v>
      </c>
      <c r="U13" s="12">
        <v>16</v>
      </c>
      <c r="V13" s="83">
        <v>17</v>
      </c>
      <c r="W13" s="83">
        <v>18</v>
      </c>
      <c r="X13" s="83">
        <v>19</v>
      </c>
      <c r="Y13" s="12">
        <v>20</v>
      </c>
      <c r="Z13" s="12">
        <v>21</v>
      </c>
      <c r="AA13" s="12">
        <v>22</v>
      </c>
      <c r="AB13" s="12">
        <v>23</v>
      </c>
      <c r="AC13" s="12">
        <v>24</v>
      </c>
      <c r="AD13" s="83">
        <v>25</v>
      </c>
      <c r="AE13" s="83">
        <v>26</v>
      </c>
      <c r="AF13" s="12">
        <v>27</v>
      </c>
      <c r="AG13" s="12">
        <v>28</v>
      </c>
      <c r="AH13" s="12">
        <v>29</v>
      </c>
      <c r="AI13" s="12">
        <v>30</v>
      </c>
      <c r="AJ13" s="12">
        <v>31</v>
      </c>
      <c r="AK13" s="31">
        <v>32</v>
      </c>
      <c r="AL13" s="83">
        <v>33</v>
      </c>
      <c r="AM13" s="83">
        <v>34</v>
      </c>
      <c r="AN13" s="83">
        <v>35</v>
      </c>
      <c r="AO13" s="83">
        <v>36</v>
      </c>
      <c r="AP13" s="12">
        <v>37</v>
      </c>
      <c r="AQ13" s="12">
        <v>38</v>
      </c>
      <c r="AR13" s="12">
        <v>39</v>
      </c>
      <c r="AS13" s="12">
        <v>40</v>
      </c>
      <c r="AT13" s="12">
        <v>41</v>
      </c>
      <c r="AU13" s="83">
        <v>42</v>
      </c>
      <c r="AV13" s="83">
        <v>43</v>
      </c>
      <c r="AW13" s="83">
        <v>44</v>
      </c>
      <c r="AX13" s="83">
        <v>45</v>
      </c>
      <c r="AY13" s="83">
        <v>46</v>
      </c>
      <c r="AZ13" s="83">
        <v>47</v>
      </c>
      <c r="BA13" s="12">
        <v>48</v>
      </c>
      <c r="BB13" s="12">
        <v>49</v>
      </c>
      <c r="BC13" s="12">
        <v>50</v>
      </c>
      <c r="BD13" s="12">
        <v>51</v>
      </c>
      <c r="BE13" s="12">
        <v>52</v>
      </c>
      <c r="BF13" s="12">
        <v>53</v>
      </c>
      <c r="BG13" s="12">
        <v>54</v>
      </c>
      <c r="BH13" s="12">
        <v>55</v>
      </c>
      <c r="BI13" s="12">
        <v>56</v>
      </c>
      <c r="BJ13" s="12">
        <v>57</v>
      </c>
      <c r="BK13" s="12">
        <v>58</v>
      </c>
      <c r="BL13" s="12">
        <v>59</v>
      </c>
      <c r="BM13" s="12">
        <v>60</v>
      </c>
      <c r="BN13" s="41" t="s">
        <v>78</v>
      </c>
      <c r="BO13" s="12">
        <v>1</v>
      </c>
      <c r="BP13" s="12">
        <v>2</v>
      </c>
      <c r="BQ13" s="12">
        <v>3</v>
      </c>
      <c r="BR13" s="12">
        <v>4</v>
      </c>
      <c r="BS13" s="12">
        <v>5</v>
      </c>
      <c r="BT13" s="12">
        <v>6</v>
      </c>
      <c r="BU13" s="12">
        <v>7</v>
      </c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</row>
    <row r="14" spans="1:157" ht="21" x14ac:dyDescent="0.4">
      <c r="A14" s="20" t="s">
        <v>123</v>
      </c>
      <c r="B14" s="14">
        <f>52-(COUNTBLANK(F14:BE14)+COUNTIF(F14:BE14,"N"))</f>
        <v>0</v>
      </c>
      <c r="C14" s="15">
        <f>COUNTIF(F14:BE14,"N")</f>
        <v>0</v>
      </c>
      <c r="D14" s="16">
        <f>SUM(F14:BE14)</f>
        <v>0</v>
      </c>
      <c r="E14" s="35" t="e">
        <f>B14/D14</f>
        <v>#DIV/0!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157" x14ac:dyDescent="0.25">
      <c r="A15" s="9" t="s">
        <v>120</v>
      </c>
      <c r="B15" s="2">
        <f>SUM(F15:BE15)</f>
        <v>0</v>
      </c>
      <c r="C15" s="9">
        <f>COUNTIF(F15:BE15,"N")</f>
        <v>0</v>
      </c>
      <c r="D15" s="4" t="e">
        <f>B15/D14</f>
        <v>#DIV/0!</v>
      </c>
      <c r="E15" s="4" t="e">
        <f>B15/B14</f>
        <v>#DIV/0!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157" x14ac:dyDescent="0.25">
      <c r="A16" s="9"/>
      <c r="B16" s="2"/>
      <c r="C16" s="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x14ac:dyDescent="0.25">
      <c r="A17" s="9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5">
      <c r="B18" s="2"/>
    </row>
  </sheetData>
  <autoFilter ref="A1:BE1" xr:uid="{00000000-0009-0000-0000-00000A000000}">
    <sortState xmlns:xlrd2="http://schemas.microsoft.com/office/spreadsheetml/2017/richdata2" ref="A2:BE18">
      <sortCondition descending="1" ref="AI1"/>
    </sortState>
  </autoFilter>
  <hyperlinks>
    <hyperlink ref="B2" r:id="rId1" display="https://hokej.cz/hrac/13089?t=qyvs8oo3fq8tb46fjeai19gisd98c0s6vboyxhj4rttxnonuxz5typ1" xr:uid="{7E827611-1C84-4C81-A27A-F75EBAF4BBCC}"/>
    <hyperlink ref="E14" r:id="rId2" display="..\SROVNÁNÍ STŘELCŮ (automaticky uloženo) (automaticky uloženo).xlsx" xr:uid="{1F00EA59-9F2D-4AF2-9A62-1D4424AF3B5A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8834-163F-43EE-838C-6FDA2BAE6093}">
  <dimension ref="A1:CC37"/>
  <sheetViews>
    <sheetView topLeftCell="A13" workbookViewId="0">
      <pane xSplit="5" topLeftCell="BB1" activePane="topRight" state="frozen"/>
      <selection activeCell="A4" sqref="A4"/>
      <selection pane="topRight" activeCell="BF32" sqref="BF32"/>
    </sheetView>
  </sheetViews>
  <sheetFormatPr defaultRowHeight="13.2" x14ac:dyDescent="0.25"/>
  <cols>
    <col min="1" max="1" width="16.6640625" style="19" customWidth="1"/>
    <col min="2" max="2" width="22.21875" style="10" customWidth="1"/>
    <col min="3" max="3" width="8.5546875" style="19" customWidth="1"/>
    <col min="4" max="4" width="4.88671875" style="5" customWidth="1"/>
    <col min="5" max="5" width="4.5546875" style="5" customWidth="1"/>
    <col min="6" max="36" width="3.6640625" style="5" customWidth="1"/>
    <col min="37" max="65" width="3.6640625" customWidth="1"/>
    <col min="66" max="66" width="11.88671875" customWidth="1"/>
    <col min="67" max="73" width="3.6640625" customWidth="1"/>
    <col min="74" max="74" width="15.33203125" customWidth="1"/>
    <col min="75" max="81" width="3.6640625" customWidth="1"/>
  </cols>
  <sheetData>
    <row r="1" spans="1:36" x14ac:dyDescent="0.25">
      <c r="A1" s="1" t="s">
        <v>19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35" t="s">
        <v>127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107"/>
      <c r="B3" s="119" t="s">
        <v>20</v>
      </c>
      <c r="C3" s="117"/>
      <c r="D3" s="4">
        <v>1</v>
      </c>
      <c r="E3" s="4">
        <v>2</v>
      </c>
      <c r="F3" s="4">
        <v>1</v>
      </c>
      <c r="G3" s="4">
        <v>1</v>
      </c>
      <c r="H3" s="4">
        <v>2</v>
      </c>
      <c r="I3" s="4">
        <v>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10</v>
      </c>
      <c r="AJ3" s="4"/>
    </row>
    <row r="4" spans="1:36" x14ac:dyDescent="0.25">
      <c r="A4" s="107" t="s">
        <v>19</v>
      </c>
      <c r="B4" s="118" t="s">
        <v>17</v>
      </c>
      <c r="C4" s="117" t="s">
        <v>35</v>
      </c>
      <c r="D4" s="4">
        <v>1</v>
      </c>
      <c r="E4" s="4">
        <v>2</v>
      </c>
      <c r="F4" s="4">
        <v>1</v>
      </c>
      <c r="G4" s="4">
        <v>1</v>
      </c>
      <c r="H4" s="4">
        <v>1</v>
      </c>
      <c r="I4" s="4">
        <v>1</v>
      </c>
      <c r="J4" s="28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8</v>
      </c>
      <c r="AJ4" s="4"/>
    </row>
    <row r="5" spans="1:36" x14ac:dyDescent="0.25">
      <c r="A5" s="107" t="s">
        <v>19</v>
      </c>
      <c r="B5" s="107" t="s">
        <v>31</v>
      </c>
      <c r="C5" s="117" t="s">
        <v>26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7</v>
      </c>
      <c r="AJ5" s="4"/>
    </row>
    <row r="6" spans="1:36" x14ac:dyDescent="0.25">
      <c r="A6" s="107"/>
      <c r="B6" s="107" t="s">
        <v>27</v>
      </c>
      <c r="C6" s="117"/>
      <c r="D6" s="4">
        <v>1</v>
      </c>
      <c r="E6" s="4">
        <v>1</v>
      </c>
      <c r="F6" s="4">
        <v>1</v>
      </c>
      <c r="G6" s="4">
        <v>2</v>
      </c>
      <c r="H6" s="4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6</v>
      </c>
      <c r="AJ6" s="4"/>
    </row>
    <row r="7" spans="1:36" x14ac:dyDescent="0.25">
      <c r="A7" s="107" t="s">
        <v>19</v>
      </c>
      <c r="B7" s="107" t="s">
        <v>32</v>
      </c>
      <c r="C7" s="117" t="s">
        <v>33</v>
      </c>
      <c r="D7" s="4">
        <v>1</v>
      </c>
      <c r="E7" s="4">
        <v>1</v>
      </c>
      <c r="F7" s="4">
        <v>1</v>
      </c>
      <c r="G7" s="4">
        <v>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5</v>
      </c>
      <c r="AJ7" s="4"/>
    </row>
    <row r="8" spans="1:36" x14ac:dyDescent="0.25">
      <c r="A8" s="4"/>
      <c r="B8" s="107" t="s">
        <v>29</v>
      </c>
      <c r="C8" s="117"/>
      <c r="D8" s="4">
        <v>1</v>
      </c>
      <c r="E8" s="4">
        <v>1</v>
      </c>
      <c r="F8" s="4">
        <v>2</v>
      </c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5</v>
      </c>
      <c r="AJ8" s="4"/>
    </row>
    <row r="9" spans="1:36" x14ac:dyDescent="0.25">
      <c r="A9" s="107" t="s">
        <v>19</v>
      </c>
      <c r="B9" s="107" t="s">
        <v>24</v>
      </c>
      <c r="C9" s="117" t="s">
        <v>25</v>
      </c>
      <c r="D9" s="4">
        <v>1</v>
      </c>
      <c r="E9" s="4">
        <v>1</v>
      </c>
      <c r="F9" s="4">
        <v>1</v>
      </c>
      <c r="G9" s="4">
        <v>1</v>
      </c>
      <c r="H9" s="28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5</v>
      </c>
      <c r="AJ9" s="4"/>
    </row>
    <row r="10" spans="1:36" x14ac:dyDescent="0.25">
      <c r="A10" s="4"/>
      <c r="B10" s="107" t="s">
        <v>38</v>
      </c>
      <c r="C10" s="117"/>
      <c r="D10" s="4">
        <v>1</v>
      </c>
      <c r="E10" s="4">
        <v>1</v>
      </c>
      <c r="F10" s="4">
        <v>1</v>
      </c>
      <c r="G10" s="28">
        <v>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5</v>
      </c>
      <c r="AJ10" s="4"/>
    </row>
    <row r="11" spans="1:36" x14ac:dyDescent="0.25">
      <c r="A11" s="107"/>
      <c r="B11" s="107" t="s">
        <v>15</v>
      </c>
      <c r="C11" s="117"/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5</v>
      </c>
      <c r="AJ11" s="4"/>
    </row>
    <row r="12" spans="1:36" x14ac:dyDescent="0.25">
      <c r="A12" s="4"/>
      <c r="B12" s="107" t="s">
        <v>18</v>
      </c>
      <c r="C12" s="117"/>
      <c r="D12" s="4">
        <v>1</v>
      </c>
      <c r="E12" s="4">
        <v>1</v>
      </c>
      <c r="F12" s="4">
        <v>1</v>
      </c>
      <c r="G12" s="4">
        <v>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4</v>
      </c>
      <c r="AJ12" s="4"/>
    </row>
    <row r="13" spans="1:36" x14ac:dyDescent="0.25">
      <c r="A13" s="4"/>
      <c r="B13" s="107" t="s">
        <v>36</v>
      </c>
      <c r="C13" s="117"/>
      <c r="D13" s="4">
        <v>1</v>
      </c>
      <c r="E13" s="4">
        <v>1</v>
      </c>
      <c r="F13" s="4">
        <v>1</v>
      </c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4</v>
      </c>
      <c r="AJ13" s="4"/>
    </row>
    <row r="14" spans="1:36" x14ac:dyDescent="0.25">
      <c r="A14" s="107" t="s">
        <v>19</v>
      </c>
      <c r="B14" s="107" t="s">
        <v>14</v>
      </c>
      <c r="C14" s="117" t="s">
        <v>13</v>
      </c>
      <c r="D14" s="4">
        <v>1</v>
      </c>
      <c r="E14" s="4">
        <v>1</v>
      </c>
      <c r="F14" s="4">
        <v>1</v>
      </c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>SUM(D14:AH14)</f>
        <v>4</v>
      </c>
      <c r="AJ14" s="4"/>
    </row>
    <row r="15" spans="1:36" x14ac:dyDescent="0.25">
      <c r="A15" s="4"/>
      <c r="B15" s="107" t="s">
        <v>22</v>
      </c>
      <c r="C15" s="117"/>
      <c r="D15" s="4">
        <v>1</v>
      </c>
      <c r="E15" s="28">
        <v>1</v>
      </c>
      <c r="F15" s="28">
        <v>1</v>
      </c>
      <c r="G15" s="22"/>
      <c r="H15" s="22"/>
      <c r="I15" s="4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>SUM(D15:AH15)</f>
        <v>3</v>
      </c>
      <c r="AJ15" s="4"/>
    </row>
    <row r="16" spans="1:36" x14ac:dyDescent="0.25">
      <c r="A16" s="107"/>
      <c r="B16" s="107" t="s">
        <v>39</v>
      </c>
      <c r="C16" s="117"/>
      <c r="D16" s="4">
        <v>1</v>
      </c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>SUM(D16:AH16)</f>
        <v>2</v>
      </c>
      <c r="AJ16" s="4"/>
    </row>
    <row r="17" spans="1:81" x14ac:dyDescent="0.25">
      <c r="A17" s="4"/>
      <c r="B17" s="107" t="s">
        <v>0</v>
      </c>
      <c r="C17" s="117"/>
      <c r="D17" s="4">
        <v>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22"/>
      <c r="P17" s="22"/>
      <c r="Q17" s="22"/>
      <c r="R17" s="22"/>
      <c r="S17" s="22"/>
      <c r="T17" s="2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>SUM(D17:AH17)</f>
        <v>2</v>
      </c>
      <c r="AJ17" s="4"/>
    </row>
    <row r="18" spans="1:81" x14ac:dyDescent="0.25">
      <c r="A18" s="116"/>
      <c r="B18" s="115"/>
      <c r="C18" s="114"/>
      <c r="D18" s="112"/>
      <c r="E18" s="112"/>
      <c r="F18" s="112"/>
      <c r="G18" s="112"/>
      <c r="H18" s="112"/>
      <c r="I18" s="112"/>
      <c r="J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4"/>
      <c r="AJ18" s="4"/>
    </row>
    <row r="19" spans="1:81" ht="18" x14ac:dyDescent="0.35">
      <c r="A19" s="9"/>
      <c r="B19" s="2" t="s">
        <v>7</v>
      </c>
      <c r="C19" s="9" t="s">
        <v>8</v>
      </c>
      <c r="D19" s="4" t="s">
        <v>9</v>
      </c>
      <c r="E19" s="11" t="s">
        <v>10</v>
      </c>
      <c r="F19" s="12">
        <v>1</v>
      </c>
      <c r="G19" s="12">
        <v>2</v>
      </c>
      <c r="H19" s="12">
        <v>3</v>
      </c>
      <c r="I19" s="12">
        <v>4</v>
      </c>
      <c r="J19" s="12">
        <v>5</v>
      </c>
      <c r="K19" s="12">
        <v>6</v>
      </c>
      <c r="L19" s="12">
        <v>7</v>
      </c>
      <c r="M19" s="12">
        <v>8</v>
      </c>
      <c r="N19" s="12">
        <v>9</v>
      </c>
      <c r="O19" s="12">
        <v>10</v>
      </c>
      <c r="P19" s="12">
        <v>11</v>
      </c>
      <c r="Q19" s="83">
        <v>12</v>
      </c>
      <c r="R19" s="83">
        <v>13</v>
      </c>
      <c r="S19" s="12">
        <v>14</v>
      </c>
      <c r="T19" s="12">
        <v>15</v>
      </c>
      <c r="U19" s="12">
        <v>16</v>
      </c>
      <c r="V19" s="83">
        <v>17</v>
      </c>
      <c r="W19" s="83">
        <v>18</v>
      </c>
      <c r="X19" s="83">
        <v>19</v>
      </c>
      <c r="Y19" s="83">
        <v>20</v>
      </c>
      <c r="Z19" s="12">
        <v>21</v>
      </c>
      <c r="AA19" s="12">
        <v>22</v>
      </c>
      <c r="AB19" s="12">
        <v>23</v>
      </c>
      <c r="AC19" s="12">
        <v>24</v>
      </c>
      <c r="AD19" s="83">
        <v>25</v>
      </c>
      <c r="AE19" s="83">
        <v>26</v>
      </c>
      <c r="AF19" s="83">
        <v>27</v>
      </c>
      <c r="AG19" s="83">
        <v>28</v>
      </c>
      <c r="AH19" s="83">
        <v>29</v>
      </c>
      <c r="AI19" s="83">
        <v>30</v>
      </c>
      <c r="AJ19" s="84">
        <v>31</v>
      </c>
      <c r="AK19" s="12">
        <v>32</v>
      </c>
      <c r="AL19" s="12">
        <v>33</v>
      </c>
      <c r="AM19" s="12">
        <v>34</v>
      </c>
      <c r="AN19" s="12">
        <v>35</v>
      </c>
      <c r="AO19" s="12">
        <v>36</v>
      </c>
      <c r="AP19" s="12">
        <v>37</v>
      </c>
      <c r="AQ19" s="12">
        <v>38</v>
      </c>
      <c r="AR19" s="83">
        <v>39</v>
      </c>
      <c r="AS19" s="83">
        <v>40</v>
      </c>
      <c r="AT19" s="12">
        <v>41</v>
      </c>
      <c r="AU19" s="12">
        <v>42</v>
      </c>
      <c r="AV19" s="12">
        <v>43</v>
      </c>
      <c r="AW19" s="12">
        <v>44</v>
      </c>
      <c r="AX19" s="12">
        <v>45</v>
      </c>
      <c r="AY19" s="12">
        <v>46</v>
      </c>
      <c r="AZ19" s="83">
        <v>47</v>
      </c>
      <c r="BA19" s="83">
        <v>48</v>
      </c>
      <c r="BB19" s="12">
        <v>49</v>
      </c>
      <c r="BC19" s="12">
        <v>50</v>
      </c>
      <c r="BD19" s="12">
        <v>51</v>
      </c>
      <c r="BE19" s="12">
        <v>52</v>
      </c>
      <c r="BF19" s="70">
        <v>53</v>
      </c>
      <c r="BG19" s="70">
        <v>54</v>
      </c>
      <c r="BH19" s="70">
        <v>55</v>
      </c>
      <c r="BI19" s="70">
        <v>56</v>
      </c>
      <c r="BJ19" s="70">
        <v>57</v>
      </c>
      <c r="BK19" s="70">
        <v>58</v>
      </c>
      <c r="BL19" s="70">
        <v>59</v>
      </c>
      <c r="BM19" s="70">
        <v>60</v>
      </c>
      <c r="BN19" s="41" t="s">
        <v>78</v>
      </c>
      <c r="BO19" s="12">
        <v>1</v>
      </c>
      <c r="BP19" s="12">
        <v>2</v>
      </c>
      <c r="BQ19" s="12">
        <v>3</v>
      </c>
      <c r="BR19" s="12">
        <v>4</v>
      </c>
      <c r="BS19" s="12">
        <v>5</v>
      </c>
      <c r="BT19" s="12">
        <v>6</v>
      </c>
      <c r="BU19" s="12">
        <v>7</v>
      </c>
      <c r="BW19" s="12">
        <v>1</v>
      </c>
      <c r="BX19" s="12">
        <v>2</v>
      </c>
      <c r="BY19" s="12">
        <v>3</v>
      </c>
      <c r="BZ19" s="12">
        <v>4</v>
      </c>
      <c r="CA19" s="12">
        <v>5</v>
      </c>
      <c r="CB19" s="12">
        <v>6</v>
      </c>
      <c r="CC19" s="12">
        <v>7</v>
      </c>
    </row>
    <row r="20" spans="1:81" ht="21" x14ac:dyDescent="0.4">
      <c r="A20" s="13" t="s">
        <v>75</v>
      </c>
      <c r="B20" s="14">
        <f>60-(COUNTBLANK(F20:BM20)+COUNTIF(F20:BM20,"N"))</f>
        <v>56</v>
      </c>
      <c r="C20" s="15">
        <f>COUNTIF(F20:BM20,"N")</f>
        <v>0</v>
      </c>
      <c r="D20" s="16">
        <f>SUM(F20:BM20)</f>
        <v>12</v>
      </c>
      <c r="E20" s="36">
        <f>B20/D20</f>
        <v>4.666666666666667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/>
      <c r="M20" s="21">
        <v>0</v>
      </c>
      <c r="N20" s="23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7">
        <v>1</v>
      </c>
      <c r="W20" s="21">
        <v>0</v>
      </c>
      <c r="X20" s="21">
        <v>0</v>
      </c>
      <c r="Y20" s="21">
        <v>0</v>
      </c>
      <c r="Z20" s="21">
        <v>0</v>
      </c>
      <c r="AA20" s="18"/>
      <c r="AB20" s="21">
        <v>0</v>
      </c>
      <c r="AC20" s="21">
        <v>0</v>
      </c>
      <c r="AD20" s="27">
        <v>1</v>
      </c>
      <c r="AE20" s="21">
        <v>0</v>
      </c>
      <c r="AF20" s="38">
        <v>1</v>
      </c>
      <c r="AG20" s="21">
        <v>0</v>
      </c>
      <c r="AH20" s="23">
        <v>2</v>
      </c>
      <c r="AI20" s="21">
        <v>0</v>
      </c>
      <c r="AJ20" s="23">
        <v>1</v>
      </c>
      <c r="AK20" s="21">
        <v>0</v>
      </c>
      <c r="AL20" s="21">
        <v>0</v>
      </c>
      <c r="AM20" s="21">
        <v>0</v>
      </c>
      <c r="AN20" s="21">
        <v>0</v>
      </c>
      <c r="AO20" s="50">
        <v>1</v>
      </c>
      <c r="AP20" s="21"/>
      <c r="AQ20" s="21">
        <v>0</v>
      </c>
      <c r="AR20" s="50">
        <v>1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7">
        <v>1</v>
      </c>
      <c r="BA20" s="21">
        <v>0</v>
      </c>
      <c r="BB20" s="21">
        <v>0</v>
      </c>
      <c r="BC20" s="50">
        <v>1</v>
      </c>
      <c r="BD20" s="21">
        <v>0</v>
      </c>
      <c r="BE20" s="21"/>
      <c r="BF20" s="50">
        <v>1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111" t="s">
        <v>20</v>
      </c>
      <c r="BO20" s="21">
        <v>0</v>
      </c>
      <c r="BP20" s="21">
        <v>0</v>
      </c>
      <c r="BQ20" s="21">
        <v>0</v>
      </c>
      <c r="BR20" s="21">
        <v>0</v>
      </c>
      <c r="BS20" s="50">
        <v>2</v>
      </c>
      <c r="BT20" s="110" t="s">
        <v>121</v>
      </c>
      <c r="BU20" s="77"/>
      <c r="BV20" s="89" t="s">
        <v>15</v>
      </c>
      <c r="BW20" s="21">
        <v>0</v>
      </c>
      <c r="BX20" s="21">
        <v>0</v>
      </c>
      <c r="BY20" s="18" t="s">
        <v>11</v>
      </c>
      <c r="BZ20" s="18" t="s">
        <v>11</v>
      </c>
      <c r="CA20" s="23">
        <v>1</v>
      </c>
      <c r="CB20" s="110" t="s">
        <v>113</v>
      </c>
      <c r="CC20" s="73"/>
    </row>
    <row r="21" spans="1:81" ht="21" x14ac:dyDescent="0.4">
      <c r="A21" s="13" t="s">
        <v>115</v>
      </c>
      <c r="B21" s="14">
        <f>52-(COUNTBLANK(F21:BE21)+COUNTIF(F21:BE21,"N"))</f>
        <v>48</v>
      </c>
      <c r="C21" s="15">
        <f>COUNTIF(F21:BE21,"N")</f>
        <v>4</v>
      </c>
      <c r="D21" s="16">
        <f>SUM(F21:BE21)</f>
        <v>16</v>
      </c>
      <c r="E21" s="36">
        <f>B21/D21</f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8" t="s">
        <v>11</v>
      </c>
      <c r="L21" s="18" t="s">
        <v>11</v>
      </c>
      <c r="M21" s="18" t="s">
        <v>11</v>
      </c>
      <c r="N21" s="21">
        <v>0</v>
      </c>
      <c r="O21" s="18" t="s">
        <v>11</v>
      </c>
      <c r="P21" s="21">
        <v>0</v>
      </c>
      <c r="Q21" s="23">
        <v>1</v>
      </c>
      <c r="R21" s="27">
        <v>1</v>
      </c>
      <c r="S21" s="21">
        <v>0</v>
      </c>
      <c r="T21" s="21">
        <v>0</v>
      </c>
      <c r="U21" s="21">
        <v>0</v>
      </c>
      <c r="V21" s="23">
        <v>3</v>
      </c>
      <c r="W21" s="21">
        <v>0</v>
      </c>
      <c r="X21" s="23">
        <v>2</v>
      </c>
      <c r="Y21" s="27">
        <v>1</v>
      </c>
      <c r="Z21" s="23">
        <v>1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3">
        <v>1</v>
      </c>
      <c r="AK21" s="21">
        <v>0</v>
      </c>
      <c r="AL21" s="21">
        <v>0</v>
      </c>
      <c r="AM21" s="27">
        <v>2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3">
        <v>1</v>
      </c>
      <c r="AT21" s="21">
        <v>0</v>
      </c>
      <c r="AU21" s="21">
        <v>0</v>
      </c>
      <c r="AV21" s="21">
        <v>0</v>
      </c>
      <c r="AW21" s="21">
        <v>0</v>
      </c>
      <c r="AX21" s="23">
        <v>1</v>
      </c>
      <c r="AY21" s="21">
        <v>0</v>
      </c>
      <c r="AZ21" s="21">
        <v>0</v>
      </c>
      <c r="BA21" s="23">
        <v>1</v>
      </c>
      <c r="BB21" s="21">
        <v>0</v>
      </c>
      <c r="BC21" s="21">
        <v>0</v>
      </c>
      <c r="BD21" s="23">
        <v>1</v>
      </c>
      <c r="BE21" s="21">
        <v>0</v>
      </c>
      <c r="BF21" s="73"/>
      <c r="BG21" s="73"/>
      <c r="BH21" s="73"/>
      <c r="BI21" s="73"/>
      <c r="BJ21" s="73"/>
      <c r="BK21" s="73"/>
      <c r="BL21" s="73"/>
      <c r="BM21" s="73"/>
      <c r="BN21" s="82" t="s">
        <v>27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110" t="s">
        <v>121</v>
      </c>
      <c r="BU21" s="77"/>
      <c r="BV21" s="89" t="s">
        <v>31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109" t="s">
        <v>113</v>
      </c>
      <c r="CC21" s="73"/>
    </row>
    <row r="22" spans="1:81" ht="13.8" x14ac:dyDescent="0.25">
      <c r="A22" s="9" t="s">
        <v>120</v>
      </c>
      <c r="B22" s="2">
        <f>SUM(F22:BE22)</f>
        <v>66</v>
      </c>
      <c r="C22" s="9">
        <f>COUNTIF(F22:BE22,"N")</f>
        <v>4</v>
      </c>
      <c r="D22" s="4">
        <f>B22/D21</f>
        <v>4.125</v>
      </c>
      <c r="E22" s="4">
        <f>B22/B21</f>
        <v>1.375</v>
      </c>
      <c r="F22" s="108">
        <v>1</v>
      </c>
      <c r="G22" s="108">
        <v>0</v>
      </c>
      <c r="H22" s="108">
        <v>1</v>
      </c>
      <c r="I22" s="108">
        <v>3</v>
      </c>
      <c r="J22" s="108">
        <v>0</v>
      </c>
      <c r="K22" s="108" t="s">
        <v>11</v>
      </c>
      <c r="L22" s="108" t="s">
        <v>11</v>
      </c>
      <c r="M22" s="108" t="s">
        <v>11</v>
      </c>
      <c r="N22" s="5">
        <v>3</v>
      </c>
      <c r="O22" s="108" t="s">
        <v>11</v>
      </c>
      <c r="P22" s="108">
        <v>1</v>
      </c>
      <c r="Q22" s="108">
        <v>1</v>
      </c>
      <c r="R22" s="108">
        <v>1</v>
      </c>
      <c r="S22" s="108">
        <v>1</v>
      </c>
      <c r="T22" s="108">
        <v>0</v>
      </c>
      <c r="U22" s="79">
        <v>0</v>
      </c>
      <c r="V22" s="79">
        <v>6</v>
      </c>
      <c r="W22" s="79">
        <v>0</v>
      </c>
      <c r="X22" s="79">
        <v>3</v>
      </c>
      <c r="Y22" s="79">
        <v>1</v>
      </c>
      <c r="Z22" s="79">
        <v>3</v>
      </c>
      <c r="AA22" s="79">
        <v>1</v>
      </c>
      <c r="AB22" s="79">
        <v>1</v>
      </c>
      <c r="AC22" s="79">
        <v>0</v>
      </c>
      <c r="AD22" s="79">
        <v>0</v>
      </c>
      <c r="AE22" s="5">
        <v>1</v>
      </c>
      <c r="AF22" s="79">
        <v>1</v>
      </c>
      <c r="AG22" s="79">
        <v>2</v>
      </c>
      <c r="AH22" s="79">
        <v>1</v>
      </c>
      <c r="AI22" s="5">
        <v>1</v>
      </c>
      <c r="AJ22" s="5">
        <v>4</v>
      </c>
      <c r="AK22" s="5">
        <v>0</v>
      </c>
      <c r="AL22" s="5">
        <v>1</v>
      </c>
      <c r="AM22" s="5">
        <v>2</v>
      </c>
      <c r="AN22" s="5">
        <v>2</v>
      </c>
      <c r="AO22" s="5">
        <v>3</v>
      </c>
      <c r="AP22" s="5">
        <v>2</v>
      </c>
      <c r="AQ22" s="5">
        <v>1</v>
      </c>
      <c r="AR22" s="5">
        <v>0</v>
      </c>
      <c r="AS22" s="5">
        <v>2</v>
      </c>
      <c r="AT22" s="4">
        <v>0</v>
      </c>
      <c r="AU22" s="4">
        <v>0</v>
      </c>
      <c r="AV22" s="5">
        <v>2</v>
      </c>
      <c r="AW22" s="4">
        <v>0</v>
      </c>
      <c r="AX22" s="5">
        <v>2</v>
      </c>
      <c r="AY22" s="5">
        <v>1</v>
      </c>
      <c r="AZ22" s="5">
        <v>0</v>
      </c>
      <c r="BA22" s="5">
        <v>6</v>
      </c>
      <c r="BB22" s="5">
        <v>1</v>
      </c>
      <c r="BC22" s="5">
        <v>0</v>
      </c>
      <c r="BD22" s="5">
        <v>3</v>
      </c>
      <c r="BE22" s="5">
        <v>1</v>
      </c>
      <c r="BF22" s="73"/>
      <c r="BG22" s="73"/>
      <c r="BH22" s="73"/>
      <c r="BI22" s="73"/>
      <c r="BJ22" s="73"/>
      <c r="BK22" s="73"/>
      <c r="BL22" s="73"/>
      <c r="BM22" s="73"/>
      <c r="BN22" s="82" t="s">
        <v>120</v>
      </c>
      <c r="BO22" s="5">
        <v>0</v>
      </c>
      <c r="BP22">
        <v>2</v>
      </c>
      <c r="BQ22">
        <v>0</v>
      </c>
      <c r="BR22" s="5">
        <v>1</v>
      </c>
      <c r="BS22">
        <v>2</v>
      </c>
      <c r="BT22" s="73"/>
      <c r="BU22" s="73"/>
      <c r="BV22" s="95" t="s">
        <v>120</v>
      </c>
      <c r="BW22">
        <v>0</v>
      </c>
      <c r="BX22">
        <v>0</v>
      </c>
      <c r="BY22">
        <v>0</v>
      </c>
      <c r="BZ22">
        <v>2</v>
      </c>
      <c r="CA22">
        <v>0</v>
      </c>
      <c r="CB22" s="73"/>
      <c r="CC22" s="73"/>
    </row>
    <row r="23" spans="1:81" ht="21" x14ac:dyDescent="0.4">
      <c r="A23" s="20" t="s">
        <v>123</v>
      </c>
      <c r="B23" s="14">
        <f>52-(COUNTBLANK(F23:BE23)+COUNTIF(F23:BE23,"N"))</f>
        <v>0</v>
      </c>
      <c r="C23" s="15">
        <f>COUNTIF(F23:BE23,"N")</f>
        <v>0</v>
      </c>
      <c r="D23" s="16">
        <f>SUM(F23:BE23)</f>
        <v>0</v>
      </c>
      <c r="E23" s="35" t="e">
        <f>B23/D23</f>
        <v>#DIV/0!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81" x14ac:dyDescent="0.25">
      <c r="A24" s="9" t="s">
        <v>120</v>
      </c>
      <c r="B24" s="2">
        <f>SUM(F24:BE24)</f>
        <v>0</v>
      </c>
      <c r="C24" s="9">
        <f>COUNTIF(F24:BE24,"N")</f>
        <v>0</v>
      </c>
      <c r="D24" s="4" t="e">
        <f>B24/D23</f>
        <v>#DIV/0!</v>
      </c>
      <c r="E24" s="4" t="e">
        <f>B24/B23</f>
        <v>#DIV/0!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81" x14ac:dyDescent="0.25">
      <c r="A25" s="2"/>
      <c r="B25" s="2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81" x14ac:dyDescent="0.25">
      <c r="A26" s="9"/>
      <c r="B26" s="2"/>
      <c r="C26" s="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81" x14ac:dyDescent="0.25">
      <c r="A27" s="9"/>
      <c r="B27" s="2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81" x14ac:dyDescent="0.25">
      <c r="A28" s="9"/>
      <c r="B28" s="2"/>
      <c r="C28" s="9"/>
    </row>
    <row r="29" spans="1:81" x14ac:dyDescent="0.25">
      <c r="B29" s="2"/>
      <c r="C29" s="9"/>
    </row>
    <row r="30" spans="1:81" x14ac:dyDescent="0.25">
      <c r="C30" s="9"/>
    </row>
    <row r="31" spans="1:81" x14ac:dyDescent="0.25">
      <c r="C31" s="9"/>
    </row>
    <row r="32" spans="1:81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autoFilter ref="A1:BE1" xr:uid="{00000000-0009-0000-0000-000002000000}">
    <sortState xmlns:xlrd2="http://schemas.microsoft.com/office/spreadsheetml/2017/richdata2" ref="A2:BE17">
      <sortCondition descending="1" ref="AI1"/>
    </sortState>
  </autoFilter>
  <hyperlinks>
    <hyperlink ref="B2" r:id="rId1" xr:uid="{4F391C1C-F3FB-46E9-B046-25E7853EE850}"/>
    <hyperlink ref="E20" r:id="rId2" display="..\SROVNÁNÍ STŘELCŮ (automaticky uloženo).xlsx" xr:uid="{E51519E1-F251-4E6D-82C2-C42CB9907384}"/>
    <hyperlink ref="E21" r:id="rId3" display="..\SROVNÁNÍ STŘELCŮ (automaticky uloženo).xlsx" xr:uid="{C8565AC0-C1D7-4BBE-99E6-B35915C80A73}"/>
    <hyperlink ref="E23" r:id="rId4" display="..\SROVNÁNÍ STŘELCŮ (automaticky uloženo) (automaticky uloženo).xlsx" xr:uid="{135D6221-06FD-4A5B-A33C-FB8DA436EDE6}"/>
  </hyperlinks>
  <pageMargins left="0.7" right="0.7" top="0.78740157499999996" bottom="0.78740157499999996" header="0.3" footer="0.3"/>
  <pageSetup paperSize="256" orientation="landscape" horizontalDpi="300" verticalDpi="0"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DB7F-D107-4CAE-AA22-9A6FABA94DFB}">
  <dimension ref="A1:BU21"/>
  <sheetViews>
    <sheetView workbookViewId="0">
      <pane xSplit="5" topLeftCell="F1" activePane="topRight" state="frozen"/>
      <selection pane="topRight" activeCell="B29" sqref="B29"/>
    </sheetView>
  </sheetViews>
  <sheetFormatPr defaultRowHeight="13.2" x14ac:dyDescent="0.25"/>
  <cols>
    <col min="1" max="1" width="17.5546875" customWidth="1"/>
    <col min="2" max="2" width="18.21875" customWidth="1"/>
    <col min="4" max="4" width="4.5546875" customWidth="1"/>
    <col min="5" max="65" width="3.6640625" customWidth="1"/>
    <col min="66" max="66" width="8.21875" customWidth="1"/>
    <col min="67" max="73" width="3.664062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5"/>
    </row>
    <row r="2" spans="1:36" x14ac:dyDescent="0.25">
      <c r="A2" s="6" t="s">
        <v>2</v>
      </c>
      <c r="B2" s="105" t="s">
        <v>126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97" t="s">
        <v>0</v>
      </c>
      <c r="B3" s="97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4"/>
      <c r="AG3" s="4"/>
      <c r="AH3" s="4"/>
      <c r="AI3" s="4">
        <f>SUM(D3:AH3)</f>
        <v>0</v>
      </c>
      <c r="AJ3" s="4"/>
    </row>
    <row r="4" spans="1:36" x14ac:dyDescent="0.25">
      <c r="A4" s="97"/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4"/>
      <c r="AG4" s="4"/>
      <c r="AH4" s="4"/>
      <c r="AI4" s="4">
        <f>SUM(D4:AH4)</f>
        <v>0</v>
      </c>
      <c r="AJ4" s="4"/>
    </row>
    <row r="5" spans="1:36" x14ac:dyDescent="0.25">
      <c r="A5" s="97"/>
      <c r="B5" s="100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4"/>
      <c r="AG5" s="4"/>
      <c r="AH5" s="4"/>
      <c r="AI5" s="4">
        <f>SUM(D5:AH5)</f>
        <v>0</v>
      </c>
      <c r="AJ5" s="4"/>
    </row>
    <row r="6" spans="1:36" x14ac:dyDescent="0.25">
      <c r="A6" s="97"/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4"/>
      <c r="AG6" s="4"/>
      <c r="AH6" s="4"/>
      <c r="AI6" s="4">
        <f>SUM(D6:AH6)</f>
        <v>0</v>
      </c>
      <c r="AJ6" s="4"/>
    </row>
    <row r="7" spans="1:36" x14ac:dyDescent="0.25">
      <c r="A7" s="97"/>
      <c r="B7" s="97"/>
      <c r="C7" s="98"/>
      <c r="D7" s="99"/>
      <c r="E7" s="99"/>
      <c r="F7" s="99"/>
      <c r="G7" s="106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4"/>
      <c r="AG7" s="4"/>
      <c r="AH7" s="4"/>
      <c r="AI7" s="4">
        <f>SUM(D7:AH7)</f>
        <v>0</v>
      </c>
      <c r="AJ7" s="4"/>
    </row>
    <row r="8" spans="1:36" x14ac:dyDescent="0.25">
      <c r="A8" s="97"/>
      <c r="B8" s="97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4"/>
      <c r="AG8" s="4"/>
      <c r="AH8" s="4"/>
      <c r="AI8" s="4">
        <f>SUM(D8:AH8)</f>
        <v>0</v>
      </c>
      <c r="AJ8" s="4"/>
    </row>
    <row r="9" spans="1:36" x14ac:dyDescent="0.25">
      <c r="A9" s="97"/>
      <c r="B9" s="97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4"/>
      <c r="AG9" s="4"/>
      <c r="AH9" s="4"/>
      <c r="AI9" s="4">
        <f>SUM(D9:AH9)</f>
        <v>0</v>
      </c>
      <c r="AJ9" s="4"/>
    </row>
    <row r="10" spans="1:36" x14ac:dyDescent="0.25">
      <c r="A10" s="97"/>
      <c r="B10" s="97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4"/>
      <c r="AG10" s="4"/>
      <c r="AH10" s="4"/>
      <c r="AI10" s="4">
        <f>SUM(D10:AH10)</f>
        <v>0</v>
      </c>
      <c r="AJ10" s="4"/>
    </row>
    <row r="11" spans="1:36" x14ac:dyDescent="0.25">
      <c r="A11" s="97"/>
      <c r="B11" s="97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4"/>
      <c r="AG11" s="4"/>
      <c r="AH11" s="4"/>
      <c r="AI11" s="4">
        <f>SUM(D11:AH11)</f>
        <v>0</v>
      </c>
      <c r="AJ11" s="4"/>
    </row>
    <row r="12" spans="1:36" x14ac:dyDescent="0.25">
      <c r="A12" s="97"/>
      <c r="B12" s="97"/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4"/>
      <c r="AG12" s="4"/>
      <c r="AH12" s="4"/>
      <c r="AI12" s="4">
        <f>SUM(D12:AH12)</f>
        <v>0</v>
      </c>
      <c r="AJ12" s="4"/>
    </row>
    <row r="13" spans="1:36" x14ac:dyDescent="0.25">
      <c r="A13" s="97"/>
      <c r="B13" s="97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4"/>
      <c r="AG13" s="4"/>
      <c r="AH13" s="4"/>
      <c r="AI13" s="4">
        <f>SUM(D13:AH13)</f>
        <v>0</v>
      </c>
      <c r="AJ13" s="4"/>
    </row>
    <row r="14" spans="1:36" x14ac:dyDescent="0.25">
      <c r="A14" s="97"/>
      <c r="B14" s="97"/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4"/>
      <c r="AG14" s="4"/>
      <c r="AH14" s="4"/>
      <c r="AI14" s="4">
        <f>SUM(D14:AH14)</f>
        <v>0</v>
      </c>
      <c r="AJ14" s="4"/>
    </row>
    <row r="15" spans="1:36" x14ac:dyDescent="0.25">
      <c r="A15" s="97"/>
      <c r="B15" s="97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4"/>
      <c r="AG15" s="4"/>
      <c r="AH15" s="4"/>
      <c r="AI15" s="4">
        <f>SUM(D15:AH15)</f>
        <v>0</v>
      </c>
      <c r="AJ15" s="4"/>
    </row>
    <row r="16" spans="1:36" x14ac:dyDescent="0.25">
      <c r="A16" s="97"/>
      <c r="B16" s="97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4"/>
      <c r="AG16" s="4"/>
      <c r="AH16" s="4"/>
      <c r="AI16" s="4"/>
      <c r="AJ16" s="4"/>
    </row>
    <row r="17" spans="1:73" x14ac:dyDescent="0.25">
      <c r="A17" s="2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73" x14ac:dyDescent="0.25">
      <c r="A18" s="2"/>
      <c r="B18" s="2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73" ht="18" x14ac:dyDescent="0.35">
      <c r="A19" s="9"/>
      <c r="B19" s="2" t="s">
        <v>7</v>
      </c>
      <c r="C19" s="9" t="s">
        <v>8</v>
      </c>
      <c r="D19" s="4" t="s">
        <v>9</v>
      </c>
      <c r="E19" s="11" t="s">
        <v>10</v>
      </c>
      <c r="F19" s="83">
        <v>1</v>
      </c>
      <c r="G19" s="83">
        <v>2</v>
      </c>
      <c r="H19" s="12">
        <v>3</v>
      </c>
      <c r="I19" s="12">
        <v>4</v>
      </c>
      <c r="J19" s="12">
        <v>5</v>
      </c>
      <c r="K19" s="12">
        <v>6</v>
      </c>
      <c r="L19" s="12">
        <v>7</v>
      </c>
      <c r="M19" s="12">
        <v>8</v>
      </c>
      <c r="N19" s="12">
        <v>9</v>
      </c>
      <c r="O19" s="12">
        <v>10</v>
      </c>
      <c r="P19" s="12">
        <v>11</v>
      </c>
      <c r="Q19" s="12">
        <v>12</v>
      </c>
      <c r="R19" s="12">
        <v>13</v>
      </c>
      <c r="S19" s="83">
        <v>14</v>
      </c>
      <c r="T19" s="83">
        <v>15</v>
      </c>
      <c r="U19" s="83">
        <v>16</v>
      </c>
      <c r="V19" s="83">
        <v>17</v>
      </c>
      <c r="W19" s="83">
        <v>18</v>
      </c>
      <c r="X19" s="12">
        <v>19</v>
      </c>
      <c r="Y19" s="83">
        <v>20</v>
      </c>
      <c r="Z19" s="83">
        <v>21</v>
      </c>
      <c r="AA19" s="83">
        <v>22</v>
      </c>
      <c r="AB19" s="83">
        <v>23</v>
      </c>
      <c r="AC19" s="12">
        <v>24</v>
      </c>
      <c r="AD19" s="12">
        <v>25</v>
      </c>
      <c r="AE19" s="12">
        <v>26</v>
      </c>
      <c r="AF19" s="12">
        <v>27</v>
      </c>
      <c r="AG19" s="12">
        <v>28</v>
      </c>
      <c r="AH19" s="83">
        <v>29</v>
      </c>
      <c r="AI19" s="83">
        <v>30</v>
      </c>
      <c r="AJ19" s="83">
        <v>31</v>
      </c>
      <c r="AK19" s="84">
        <v>32</v>
      </c>
      <c r="AL19" s="12">
        <v>33</v>
      </c>
      <c r="AM19" s="83">
        <v>34</v>
      </c>
      <c r="AN19" s="83">
        <v>35</v>
      </c>
      <c r="AO19" s="83">
        <v>36</v>
      </c>
      <c r="AP19" s="83">
        <v>37</v>
      </c>
      <c r="AQ19" s="12">
        <v>38</v>
      </c>
      <c r="AR19" s="12">
        <v>39</v>
      </c>
      <c r="AS19" s="83">
        <v>40</v>
      </c>
      <c r="AT19" s="83">
        <v>41</v>
      </c>
      <c r="AU19" s="12">
        <v>42</v>
      </c>
      <c r="AV19" s="83">
        <v>43</v>
      </c>
      <c r="AW19" s="83">
        <v>44</v>
      </c>
      <c r="AX19" s="83">
        <v>45</v>
      </c>
      <c r="AY19" s="12">
        <v>46</v>
      </c>
      <c r="AZ19" s="83">
        <v>47</v>
      </c>
      <c r="BA19" s="83">
        <v>48</v>
      </c>
      <c r="BB19" s="83">
        <v>49</v>
      </c>
      <c r="BC19" s="83">
        <v>50</v>
      </c>
      <c r="BD19" s="83">
        <v>51</v>
      </c>
      <c r="BE19" s="12">
        <v>52</v>
      </c>
      <c r="BF19" s="12">
        <v>53</v>
      </c>
      <c r="BG19" s="12">
        <v>54</v>
      </c>
      <c r="BH19" s="12">
        <v>55</v>
      </c>
      <c r="BI19" s="12">
        <v>56</v>
      </c>
      <c r="BJ19" s="12">
        <v>57</v>
      </c>
      <c r="BK19" s="12">
        <v>58</v>
      </c>
      <c r="BL19" s="12">
        <v>59</v>
      </c>
      <c r="BM19" s="12">
        <v>60</v>
      </c>
      <c r="BN19" s="104" t="s">
        <v>125</v>
      </c>
      <c r="BO19" s="12">
        <v>1</v>
      </c>
      <c r="BP19" s="12">
        <v>2</v>
      </c>
      <c r="BQ19" s="12">
        <v>3</v>
      </c>
      <c r="BR19" s="12">
        <v>4</v>
      </c>
      <c r="BS19" s="12">
        <v>5</v>
      </c>
      <c r="BT19" s="12">
        <v>6</v>
      </c>
      <c r="BU19" s="12">
        <v>7</v>
      </c>
    </row>
    <row r="20" spans="1:73" ht="21" x14ac:dyDescent="0.4">
      <c r="A20" s="20" t="s">
        <v>123</v>
      </c>
      <c r="B20" s="14">
        <f>52-(COUNTBLANK(F20:BE20)+COUNTIF(F20:BE20,"N"))</f>
        <v>0</v>
      </c>
      <c r="C20" s="15">
        <f>COUNTIF(F20:BE20,"N")</f>
        <v>0</v>
      </c>
      <c r="D20" s="16">
        <f>SUM(F20:BE20)</f>
        <v>0</v>
      </c>
      <c r="E20" s="35" t="e">
        <f>B20/D20</f>
        <v>#DIV/0!</v>
      </c>
    </row>
    <row r="21" spans="1:73" x14ac:dyDescent="0.25">
      <c r="A21" s="9" t="s">
        <v>120</v>
      </c>
      <c r="B21" s="2">
        <f>SUM(F21:BE21)</f>
        <v>0</v>
      </c>
      <c r="C21" s="9">
        <f>COUNTIF(F21:BE21,"N")</f>
        <v>0</v>
      </c>
      <c r="D21" s="4" t="e">
        <f>B21/D20</f>
        <v>#DIV/0!</v>
      </c>
      <c r="E21" s="4" t="e">
        <f>B21/B20</f>
        <v>#DIV/0!</v>
      </c>
    </row>
  </sheetData>
  <autoFilter ref="A1:BE1" xr:uid="{00000000-0009-0000-0000-000005000000}">
    <sortState xmlns:xlrd2="http://schemas.microsoft.com/office/spreadsheetml/2017/richdata2" ref="A2:BE15">
      <sortCondition descending="1" ref="AI1"/>
    </sortState>
  </autoFilter>
  <hyperlinks>
    <hyperlink ref="E20" r:id="rId1" display="..\SROVNÁNÍ STŘELCŮ (automaticky uloženo) (automaticky uloženo).xlsx" xr:uid="{8499A4BE-CCB1-4063-9A25-B50C1FF14197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4113-EEED-40CC-8B5A-6EAA112B3C52}">
  <dimension ref="A1:BV24"/>
  <sheetViews>
    <sheetView workbookViewId="0">
      <pane xSplit="5" topLeftCell="AO1" activePane="topRight" state="frozen"/>
      <selection pane="topRight" activeCell="A23" sqref="A23:E24"/>
    </sheetView>
  </sheetViews>
  <sheetFormatPr defaultRowHeight="13.2" x14ac:dyDescent="0.25"/>
  <cols>
    <col min="1" max="1" width="15.77734375" customWidth="1"/>
    <col min="2" max="2" width="18.21875" customWidth="1"/>
    <col min="4" max="4" width="4.5546875" customWidth="1"/>
    <col min="5" max="65" width="3.6640625" customWidth="1"/>
    <col min="66" max="66" width="8.21875" customWidth="1"/>
    <col min="67" max="73" width="3.664062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5"/>
    </row>
    <row r="2" spans="1:36" x14ac:dyDescent="0.25">
      <c r="A2" s="6" t="s">
        <v>2</v>
      </c>
      <c r="B2" s="105" t="s">
        <v>126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2" t="s">
        <v>16</v>
      </c>
      <c r="B3" s="2" t="s">
        <v>39</v>
      </c>
      <c r="C3" s="9" t="s">
        <v>35</v>
      </c>
      <c r="D3" s="4">
        <v>1</v>
      </c>
      <c r="E3" s="4">
        <v>1</v>
      </c>
      <c r="F3" s="28">
        <v>2</v>
      </c>
      <c r="G3" s="28">
        <v>1</v>
      </c>
      <c r="H3" s="4">
        <v>1</v>
      </c>
      <c r="I3" s="28">
        <v>2</v>
      </c>
      <c r="J3" s="4">
        <v>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10</v>
      </c>
      <c r="AJ3" s="4"/>
    </row>
    <row r="4" spans="1:36" x14ac:dyDescent="0.25">
      <c r="A4" s="2" t="s">
        <v>16</v>
      </c>
      <c r="B4" s="32" t="s">
        <v>22</v>
      </c>
      <c r="C4" s="9" t="s">
        <v>26</v>
      </c>
      <c r="D4" s="4">
        <v>1</v>
      </c>
      <c r="E4" s="4">
        <v>1</v>
      </c>
      <c r="F4" s="4">
        <v>1</v>
      </c>
      <c r="G4" s="4">
        <v>1</v>
      </c>
      <c r="H4" s="28">
        <v>1</v>
      </c>
      <c r="I4" s="4">
        <v>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6</v>
      </c>
      <c r="AJ4" s="4"/>
    </row>
    <row r="5" spans="1:36" x14ac:dyDescent="0.25">
      <c r="A5" s="2" t="s">
        <v>0</v>
      </c>
      <c r="B5" s="37" t="s">
        <v>29</v>
      </c>
      <c r="C5" s="9"/>
      <c r="D5" s="28">
        <v>1</v>
      </c>
      <c r="E5" s="4">
        <v>1</v>
      </c>
      <c r="F5" s="4">
        <v>1</v>
      </c>
      <c r="G5" s="28">
        <v>2</v>
      </c>
      <c r="H5" s="28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6</v>
      </c>
      <c r="AJ5" s="4"/>
    </row>
    <row r="6" spans="1:36" x14ac:dyDescent="0.25">
      <c r="A6" s="2"/>
      <c r="B6" s="33" t="s">
        <v>14</v>
      </c>
      <c r="C6" s="9"/>
      <c r="D6" s="4">
        <v>1</v>
      </c>
      <c r="E6" s="4">
        <v>1</v>
      </c>
      <c r="F6" s="28">
        <v>2</v>
      </c>
      <c r="G6" s="4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5</v>
      </c>
      <c r="AJ6" s="4"/>
    </row>
    <row r="7" spans="1:36" x14ac:dyDescent="0.25">
      <c r="A7" s="2"/>
      <c r="B7" s="2" t="s">
        <v>31</v>
      </c>
      <c r="C7" s="9"/>
      <c r="D7" s="4">
        <v>1</v>
      </c>
      <c r="E7" s="4">
        <v>1</v>
      </c>
      <c r="F7" s="28">
        <v>1</v>
      </c>
      <c r="G7" s="67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4</v>
      </c>
      <c r="AJ7" s="4"/>
    </row>
    <row r="8" spans="1:36" x14ac:dyDescent="0.25">
      <c r="A8" s="2" t="s">
        <v>31</v>
      </c>
      <c r="B8" s="2" t="s">
        <v>0</v>
      </c>
      <c r="C8" s="9" t="s">
        <v>6</v>
      </c>
      <c r="D8" s="4">
        <v>1</v>
      </c>
      <c r="E8" s="28">
        <v>1</v>
      </c>
      <c r="F8" s="28">
        <v>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3</v>
      </c>
      <c r="AJ8" s="4"/>
    </row>
    <row r="9" spans="1:36" x14ac:dyDescent="0.25">
      <c r="A9" s="2"/>
      <c r="B9" s="2" t="s">
        <v>20</v>
      </c>
      <c r="C9" s="9"/>
      <c r="D9" s="28">
        <v>1</v>
      </c>
      <c r="E9" s="28">
        <v>1</v>
      </c>
      <c r="F9" s="28"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3</v>
      </c>
      <c r="AJ9" s="4"/>
    </row>
    <row r="10" spans="1:36" x14ac:dyDescent="0.25">
      <c r="A10" s="2" t="s">
        <v>31</v>
      </c>
      <c r="B10" s="2" t="s">
        <v>27</v>
      </c>
      <c r="C10" s="9" t="s">
        <v>13</v>
      </c>
      <c r="D10" s="4">
        <v>1</v>
      </c>
      <c r="E10" s="28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3</v>
      </c>
      <c r="AJ10" s="4"/>
    </row>
    <row r="11" spans="1:36" x14ac:dyDescent="0.25">
      <c r="A11" s="2"/>
      <c r="B11" s="2" t="s">
        <v>38</v>
      </c>
      <c r="C11" s="9"/>
      <c r="D11" s="4">
        <v>2</v>
      </c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3</v>
      </c>
      <c r="AJ11" s="4"/>
    </row>
    <row r="12" spans="1:36" x14ac:dyDescent="0.25">
      <c r="A12" s="2"/>
      <c r="B12" s="2" t="s">
        <v>24</v>
      </c>
      <c r="C12" s="9"/>
      <c r="D12" s="28">
        <v>2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3</v>
      </c>
      <c r="AJ12" s="4"/>
    </row>
    <row r="13" spans="1:36" x14ac:dyDescent="0.25">
      <c r="A13" s="2"/>
      <c r="B13" s="2" t="s">
        <v>17</v>
      </c>
      <c r="C13" s="9"/>
      <c r="D13" s="4">
        <v>1</v>
      </c>
      <c r="E13" s="28">
        <v>1</v>
      </c>
      <c r="F13" s="28">
        <v>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3</v>
      </c>
      <c r="AJ13" s="4"/>
    </row>
    <row r="14" spans="1:36" x14ac:dyDescent="0.25">
      <c r="A14" s="2"/>
      <c r="B14" s="2" t="s">
        <v>15</v>
      </c>
      <c r="C14" s="9"/>
      <c r="D14" s="28">
        <v>1</v>
      </c>
      <c r="E14" s="28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>SUM(D14:AH14)</f>
        <v>2</v>
      </c>
      <c r="AJ14" s="4"/>
    </row>
    <row r="15" spans="1:36" x14ac:dyDescent="0.25">
      <c r="A15" s="2"/>
      <c r="B15" s="2" t="s">
        <v>18</v>
      </c>
      <c r="C15" s="9"/>
      <c r="D15" s="28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>SUM(D15:AH15)</f>
        <v>1</v>
      </c>
      <c r="AJ15" s="4"/>
    </row>
    <row r="16" spans="1:36" x14ac:dyDescent="0.25">
      <c r="A16" s="2"/>
      <c r="B16" s="2"/>
      <c r="C16" s="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74" x14ac:dyDescent="0.25">
      <c r="A17" s="2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74" x14ac:dyDescent="0.25">
      <c r="A18" s="2"/>
      <c r="B18" s="2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74" ht="18" x14ac:dyDescent="0.35">
      <c r="A19" s="9"/>
      <c r="B19" s="2" t="s">
        <v>7</v>
      </c>
      <c r="C19" s="9" t="s">
        <v>8</v>
      </c>
      <c r="D19" s="4" t="s">
        <v>9</v>
      </c>
      <c r="E19" s="11" t="s">
        <v>10</v>
      </c>
      <c r="F19" s="83">
        <v>1</v>
      </c>
      <c r="G19" s="83">
        <v>2</v>
      </c>
      <c r="H19" s="12">
        <v>3</v>
      </c>
      <c r="I19" s="12">
        <v>4</v>
      </c>
      <c r="J19" s="12">
        <v>5</v>
      </c>
      <c r="K19" s="12">
        <v>6</v>
      </c>
      <c r="L19" s="12">
        <v>7</v>
      </c>
      <c r="M19" s="12">
        <v>8</v>
      </c>
      <c r="N19" s="12">
        <v>9</v>
      </c>
      <c r="O19" s="12">
        <v>10</v>
      </c>
      <c r="P19" s="12">
        <v>11</v>
      </c>
      <c r="Q19" s="12">
        <v>12</v>
      </c>
      <c r="R19" s="12">
        <v>13</v>
      </c>
      <c r="S19" s="83">
        <v>14</v>
      </c>
      <c r="T19" s="83">
        <v>15</v>
      </c>
      <c r="U19" s="83">
        <v>16</v>
      </c>
      <c r="V19" s="83">
        <v>17</v>
      </c>
      <c r="W19" s="83">
        <v>18</v>
      </c>
      <c r="X19" s="12">
        <v>19</v>
      </c>
      <c r="Y19" s="83">
        <v>20</v>
      </c>
      <c r="Z19" s="83">
        <v>21</v>
      </c>
      <c r="AA19" s="83">
        <v>22</v>
      </c>
      <c r="AB19" s="83">
        <v>23</v>
      </c>
      <c r="AC19" s="12">
        <v>24</v>
      </c>
      <c r="AD19" s="12">
        <v>25</v>
      </c>
      <c r="AE19" s="12">
        <v>26</v>
      </c>
      <c r="AF19" s="12">
        <v>27</v>
      </c>
      <c r="AG19" s="12">
        <v>28</v>
      </c>
      <c r="AH19" s="83">
        <v>29</v>
      </c>
      <c r="AI19" s="83">
        <v>30</v>
      </c>
      <c r="AJ19" s="83">
        <v>31</v>
      </c>
      <c r="AK19" s="84">
        <v>32</v>
      </c>
      <c r="AL19" s="12">
        <v>33</v>
      </c>
      <c r="AM19" s="83">
        <v>34</v>
      </c>
      <c r="AN19" s="83">
        <v>35</v>
      </c>
      <c r="AO19" s="83">
        <v>36</v>
      </c>
      <c r="AP19" s="83">
        <v>37</v>
      </c>
      <c r="AQ19" s="12">
        <v>38</v>
      </c>
      <c r="AR19" s="12">
        <v>39</v>
      </c>
      <c r="AS19" s="83">
        <v>40</v>
      </c>
      <c r="AT19" s="83">
        <v>41</v>
      </c>
      <c r="AU19" s="12">
        <v>42</v>
      </c>
      <c r="AV19" s="83">
        <v>43</v>
      </c>
      <c r="AW19" s="83">
        <v>44</v>
      </c>
      <c r="AX19" s="83">
        <v>45</v>
      </c>
      <c r="AY19" s="12">
        <v>46</v>
      </c>
      <c r="AZ19" s="83">
        <v>47</v>
      </c>
      <c r="BA19" s="83">
        <v>48</v>
      </c>
      <c r="BB19" s="83">
        <v>49</v>
      </c>
      <c r="BC19" s="83">
        <v>50</v>
      </c>
      <c r="BD19" s="83">
        <v>51</v>
      </c>
      <c r="BE19" s="12">
        <v>52</v>
      </c>
      <c r="BF19" s="12">
        <v>53</v>
      </c>
      <c r="BG19" s="12">
        <v>54</v>
      </c>
      <c r="BH19" s="12">
        <v>55</v>
      </c>
      <c r="BI19" s="12">
        <v>56</v>
      </c>
      <c r="BJ19" s="12">
        <v>57</v>
      </c>
      <c r="BK19" s="12">
        <v>58</v>
      </c>
      <c r="BL19" s="12">
        <v>59</v>
      </c>
      <c r="BM19" s="12">
        <v>60</v>
      </c>
      <c r="BN19" s="104" t="s">
        <v>125</v>
      </c>
      <c r="BO19" s="12">
        <v>1</v>
      </c>
      <c r="BP19" s="12">
        <v>2</v>
      </c>
      <c r="BQ19" s="12">
        <v>3</v>
      </c>
      <c r="BR19" s="12">
        <v>4</v>
      </c>
      <c r="BS19" s="12">
        <v>5</v>
      </c>
      <c r="BT19" s="12">
        <v>6</v>
      </c>
      <c r="BU19" s="12">
        <v>7</v>
      </c>
    </row>
    <row r="20" spans="1:74" ht="21" x14ac:dyDescent="0.4">
      <c r="A20" s="20" t="s">
        <v>75</v>
      </c>
      <c r="B20" s="14">
        <f>60-(COUNTBLANK(F20:BM20)+COUNTIF(F20:BM20,"N"))</f>
        <v>52</v>
      </c>
      <c r="C20" s="15">
        <f>COUNTIF(F20:BM20,"N")</f>
        <v>4</v>
      </c>
      <c r="D20" s="16">
        <f>SUM(F20:BM20)</f>
        <v>22</v>
      </c>
      <c r="E20" s="103">
        <f>B20/D20</f>
        <v>2.3636363636363638</v>
      </c>
      <c r="F20" s="21">
        <v>0</v>
      </c>
      <c r="G20" s="23">
        <v>1</v>
      </c>
      <c r="H20" s="21">
        <v>0</v>
      </c>
      <c r="I20" s="21">
        <v>0</v>
      </c>
      <c r="J20" s="21">
        <v>0</v>
      </c>
      <c r="K20" s="23">
        <v>1</v>
      </c>
      <c r="L20" s="21">
        <v>0</v>
      </c>
      <c r="M20" s="18" t="s">
        <v>11</v>
      </c>
      <c r="N20" s="21"/>
      <c r="O20" s="18" t="s">
        <v>11</v>
      </c>
      <c r="P20" s="21">
        <v>0</v>
      </c>
      <c r="Q20" s="21">
        <v>0</v>
      </c>
      <c r="R20" s="21">
        <v>0</v>
      </c>
      <c r="S20" s="27">
        <v>1</v>
      </c>
      <c r="T20" s="27">
        <v>1</v>
      </c>
      <c r="U20" s="21">
        <v>0</v>
      </c>
      <c r="V20" s="27">
        <v>1</v>
      </c>
      <c r="W20" s="21">
        <v>0</v>
      </c>
      <c r="X20" s="21">
        <v>0</v>
      </c>
      <c r="Y20" s="23">
        <v>1</v>
      </c>
      <c r="Z20" s="23">
        <v>1</v>
      </c>
      <c r="AA20" s="21">
        <v>0</v>
      </c>
      <c r="AB20" s="27">
        <v>1</v>
      </c>
      <c r="AC20" s="21"/>
      <c r="AD20" s="21">
        <v>0</v>
      </c>
      <c r="AE20" s="27">
        <v>1</v>
      </c>
      <c r="AF20" s="21">
        <v>0</v>
      </c>
      <c r="AG20" s="21">
        <v>0</v>
      </c>
      <c r="AH20" s="21">
        <v>0</v>
      </c>
      <c r="AI20" s="21">
        <v>0</v>
      </c>
      <c r="AJ20" s="27">
        <v>2</v>
      </c>
      <c r="AK20" s="18" t="s">
        <v>11</v>
      </c>
      <c r="AL20" s="21">
        <v>0</v>
      </c>
      <c r="AM20" s="21">
        <v>0</v>
      </c>
      <c r="AN20" s="21">
        <v>0</v>
      </c>
      <c r="AO20" s="27">
        <v>2</v>
      </c>
      <c r="AP20" s="23">
        <v>1</v>
      </c>
      <c r="AQ20" s="21">
        <v>0</v>
      </c>
      <c r="AR20" s="23"/>
      <c r="AS20" s="21">
        <v>0</v>
      </c>
      <c r="AT20" s="23">
        <v>1</v>
      </c>
      <c r="AU20" s="21">
        <v>0</v>
      </c>
      <c r="AV20" s="21">
        <v>0</v>
      </c>
      <c r="AW20" s="27">
        <v>1</v>
      </c>
      <c r="AX20" s="27">
        <v>1</v>
      </c>
      <c r="AY20" s="21">
        <v>0</v>
      </c>
      <c r="AZ20" s="27">
        <v>1</v>
      </c>
      <c r="BA20" s="23">
        <v>1</v>
      </c>
      <c r="BB20" s="18" t="s">
        <v>11</v>
      </c>
      <c r="BC20" s="27">
        <v>1</v>
      </c>
      <c r="BD20" s="23">
        <v>1</v>
      </c>
      <c r="BE20" s="21">
        <v>0</v>
      </c>
      <c r="BF20" s="21">
        <v>0</v>
      </c>
      <c r="BG20" s="21"/>
      <c r="BH20" s="21">
        <v>0</v>
      </c>
      <c r="BI20" s="23">
        <v>1</v>
      </c>
      <c r="BJ20" s="21">
        <v>0</v>
      </c>
      <c r="BK20" s="21">
        <v>0</v>
      </c>
      <c r="BL20" s="21">
        <v>0</v>
      </c>
      <c r="BM20" s="21">
        <v>0</v>
      </c>
      <c r="BN20" s="47" t="s">
        <v>39</v>
      </c>
      <c r="BO20" s="27">
        <v>2</v>
      </c>
      <c r="BP20" s="27">
        <v>1</v>
      </c>
      <c r="BQ20" s="23">
        <v>1</v>
      </c>
      <c r="BR20" s="27">
        <v>2</v>
      </c>
      <c r="BS20" s="23">
        <v>2</v>
      </c>
      <c r="BT20" s="46" t="s">
        <v>114</v>
      </c>
      <c r="BU20" s="81"/>
    </row>
    <row r="21" spans="1:74" ht="21" x14ac:dyDescent="0.4">
      <c r="A21" s="20" t="s">
        <v>115</v>
      </c>
      <c r="B21" s="14">
        <f>52-(COUNTBLANK(F21:BE21)+COUNTIF(F21:BE21,"N"))</f>
        <v>44</v>
      </c>
      <c r="C21" s="15">
        <f>COUNTIF(F21:BE21,"N")</f>
        <v>8</v>
      </c>
      <c r="D21" s="16">
        <f>SUM(F21:BE21)</f>
        <v>16</v>
      </c>
      <c r="E21" s="103">
        <f>B21/D21</f>
        <v>2.75</v>
      </c>
      <c r="F21" s="27">
        <v>2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8" t="s">
        <v>11</v>
      </c>
      <c r="P21" s="18" t="s">
        <v>11</v>
      </c>
      <c r="Q21" s="18" t="s">
        <v>11</v>
      </c>
      <c r="R21" s="18" t="s">
        <v>11</v>
      </c>
      <c r="S21" s="18" t="s">
        <v>11</v>
      </c>
      <c r="T21" s="18" t="s">
        <v>11</v>
      </c>
      <c r="U21" s="18" t="s">
        <v>11</v>
      </c>
      <c r="V21" s="23">
        <v>1</v>
      </c>
      <c r="W21" s="23">
        <v>1</v>
      </c>
      <c r="X21" s="21">
        <v>0</v>
      </c>
      <c r="Y21" s="21">
        <v>0</v>
      </c>
      <c r="Z21" s="27">
        <v>1</v>
      </c>
      <c r="AA21" s="23">
        <v>2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18" t="s">
        <v>11</v>
      </c>
      <c r="AH21" s="27">
        <v>1</v>
      </c>
      <c r="AI21" s="27">
        <v>1</v>
      </c>
      <c r="AJ21" s="21">
        <v>0</v>
      </c>
      <c r="AK21" s="27">
        <v>1</v>
      </c>
      <c r="AL21" s="21">
        <v>0</v>
      </c>
      <c r="AM21" s="23">
        <v>1</v>
      </c>
      <c r="AN21" s="23">
        <v>1</v>
      </c>
      <c r="AO21" s="21">
        <v>0</v>
      </c>
      <c r="AP21" s="23">
        <v>1</v>
      </c>
      <c r="AQ21" s="21">
        <v>0</v>
      </c>
      <c r="AR21" s="21">
        <v>0</v>
      </c>
      <c r="AS21" s="27">
        <v>1</v>
      </c>
      <c r="AT21" s="21">
        <v>0</v>
      </c>
      <c r="AU21" s="21">
        <v>0</v>
      </c>
      <c r="AV21" s="27">
        <v>1</v>
      </c>
      <c r="AW21" s="21">
        <v>0</v>
      </c>
      <c r="AX21" s="27">
        <v>1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73"/>
      <c r="BG21" s="73"/>
      <c r="BH21" s="73"/>
      <c r="BI21" s="73"/>
      <c r="BJ21" s="73"/>
      <c r="BK21" s="73"/>
      <c r="BL21" s="73"/>
      <c r="BM21" s="73"/>
      <c r="BN21" s="102" t="s">
        <v>18</v>
      </c>
      <c r="BO21" s="21">
        <v>0</v>
      </c>
      <c r="BP21" s="21">
        <v>0</v>
      </c>
      <c r="BQ21" s="21">
        <v>0</v>
      </c>
      <c r="BR21" s="21">
        <v>0</v>
      </c>
    </row>
    <row r="22" spans="1:74" s="94" customFormat="1" x14ac:dyDescent="0.25">
      <c r="A22" s="91" t="s">
        <v>120</v>
      </c>
      <c r="B22" s="92">
        <f>SUM(F22:BE22)</f>
        <v>113</v>
      </c>
      <c r="C22" s="91">
        <f>COUNTIF(F22:BE22,"N")</f>
        <v>8</v>
      </c>
      <c r="D22" s="93">
        <f>B22/D21</f>
        <v>7.0625</v>
      </c>
      <c r="E22" s="93">
        <f>B22/B21</f>
        <v>2.5681818181818183</v>
      </c>
      <c r="F22" s="94">
        <v>3</v>
      </c>
      <c r="G22" s="94">
        <v>1</v>
      </c>
      <c r="H22" s="94">
        <v>1</v>
      </c>
      <c r="I22" s="94">
        <v>1</v>
      </c>
      <c r="J22" s="94">
        <v>1</v>
      </c>
      <c r="K22" s="94">
        <v>1</v>
      </c>
      <c r="L22" s="94">
        <v>0</v>
      </c>
      <c r="M22" s="94">
        <v>3</v>
      </c>
      <c r="N22" s="94">
        <v>0</v>
      </c>
      <c r="O22" s="94" t="s">
        <v>11</v>
      </c>
      <c r="P22" s="94" t="s">
        <v>11</v>
      </c>
      <c r="Q22" s="94" t="s">
        <v>11</v>
      </c>
      <c r="R22" s="94" t="s">
        <v>11</v>
      </c>
      <c r="S22" s="94" t="s">
        <v>11</v>
      </c>
      <c r="T22" s="94" t="s">
        <v>11</v>
      </c>
      <c r="U22" s="94" t="s">
        <v>11</v>
      </c>
      <c r="V22" s="94">
        <v>1</v>
      </c>
      <c r="W22" s="94">
        <v>2</v>
      </c>
      <c r="X22" s="94">
        <v>1</v>
      </c>
      <c r="Y22" s="94">
        <v>2</v>
      </c>
      <c r="Z22" s="94">
        <v>6</v>
      </c>
      <c r="AA22" s="94">
        <v>6</v>
      </c>
      <c r="AB22" s="94">
        <v>1</v>
      </c>
      <c r="AC22" s="94">
        <v>2</v>
      </c>
      <c r="AD22" s="94">
        <v>7</v>
      </c>
      <c r="AE22" s="94">
        <v>1</v>
      </c>
      <c r="AF22" s="94">
        <v>2</v>
      </c>
      <c r="AG22" s="94" t="s">
        <v>11</v>
      </c>
      <c r="AH22" s="94">
        <v>2</v>
      </c>
      <c r="AI22" s="94">
        <v>4</v>
      </c>
      <c r="AJ22" s="94">
        <v>1</v>
      </c>
      <c r="AK22" s="94">
        <v>3</v>
      </c>
      <c r="AL22" s="94">
        <v>6</v>
      </c>
      <c r="AM22" s="94">
        <v>8</v>
      </c>
      <c r="AN22" s="94">
        <v>2</v>
      </c>
      <c r="AO22" s="94">
        <v>2</v>
      </c>
      <c r="AP22" s="94">
        <v>2</v>
      </c>
      <c r="AQ22" s="94">
        <v>6</v>
      </c>
      <c r="AR22" s="94">
        <v>1</v>
      </c>
      <c r="AS22" s="94">
        <v>1</v>
      </c>
      <c r="AT22" s="94">
        <v>2</v>
      </c>
      <c r="AU22" s="94">
        <v>9</v>
      </c>
      <c r="AV22" s="94">
        <v>1</v>
      </c>
      <c r="AW22" s="94">
        <v>2</v>
      </c>
      <c r="AX22" s="94">
        <v>1</v>
      </c>
      <c r="AY22" s="93">
        <v>3</v>
      </c>
      <c r="AZ22" s="5">
        <v>3</v>
      </c>
      <c r="BA22" s="94">
        <v>1</v>
      </c>
      <c r="BB22" s="94">
        <v>5</v>
      </c>
      <c r="BC22" s="94">
        <v>2</v>
      </c>
      <c r="BD22" s="93">
        <v>3</v>
      </c>
      <c r="BE22" s="94">
        <v>1</v>
      </c>
      <c r="BF22" s="101"/>
      <c r="BG22" s="101"/>
      <c r="BH22" s="101"/>
      <c r="BI22" s="101"/>
      <c r="BJ22" s="101"/>
      <c r="BK22" s="101"/>
      <c r="BL22" s="101"/>
      <c r="BM22" s="101"/>
      <c r="BN22" s="94" t="s">
        <v>120</v>
      </c>
      <c r="BO22" s="94">
        <v>2</v>
      </c>
      <c r="BP22" s="94">
        <v>6</v>
      </c>
      <c r="BQ22" s="94">
        <v>6</v>
      </c>
      <c r="BR22" s="94">
        <v>3</v>
      </c>
      <c r="BV22" s="94">
        <f>SUM(BO22:BU22)</f>
        <v>17</v>
      </c>
    </row>
    <row r="23" spans="1:74" ht="21" x14ac:dyDescent="0.4">
      <c r="A23" s="20" t="s">
        <v>123</v>
      </c>
      <c r="B23" s="14">
        <f>52-(COUNTBLANK(F23:BE23)+COUNTIF(F23:BE23,"N"))</f>
        <v>0</v>
      </c>
      <c r="C23" s="15">
        <f>COUNTIF(F23:BE23,"N")</f>
        <v>0</v>
      </c>
      <c r="D23" s="16">
        <f>SUM(F23:BE23)</f>
        <v>0</v>
      </c>
      <c r="E23" s="35" t="e">
        <f>B23/D23</f>
        <v>#DIV/0!</v>
      </c>
    </row>
    <row r="24" spans="1:74" x14ac:dyDescent="0.25">
      <c r="A24" s="9" t="s">
        <v>120</v>
      </c>
      <c r="B24" s="2">
        <f>SUM(F24:BE24)</f>
        <v>0</v>
      </c>
      <c r="C24" s="9">
        <f>COUNTIF(F24:BE24,"N")</f>
        <v>0</v>
      </c>
      <c r="D24" s="4" t="e">
        <f>B24/D23</f>
        <v>#DIV/0!</v>
      </c>
      <c r="E24" s="4" t="e">
        <f>B24/B23</f>
        <v>#DIV/0!</v>
      </c>
    </row>
  </sheetData>
  <autoFilter ref="A1:BE1" xr:uid="{00000000-0009-0000-0000-000005000000}">
    <sortState xmlns:xlrd2="http://schemas.microsoft.com/office/spreadsheetml/2017/richdata2" ref="A2:BE15">
      <sortCondition descending="1" ref="AI1"/>
    </sortState>
  </autoFilter>
  <hyperlinks>
    <hyperlink ref="E20" r:id="rId1" display="..\SROVNÁNÍ STŘELCŮ (automaticky uloženo) (automaticky uloženo).xlsx" xr:uid="{83E7449E-525F-4864-832E-B8C38F50F5F0}"/>
    <hyperlink ref="E21" r:id="rId2" display="..\SROVNÁNÍ STŘELCŮ (automaticky uloženo) (automaticky uloženo).xlsx" xr:uid="{636ED7F9-89BE-4518-B840-06EDDBDBD66E}"/>
    <hyperlink ref="E23" r:id="rId3" display="..\SROVNÁNÍ STŘELCŮ (automaticky uloženo) (automaticky uloženo).xlsx" xr:uid="{123AB505-FC13-464C-8866-22E31C81C96F}"/>
  </hyperlinks>
  <pageMargins left="0.7" right="0.7" top="0.78740157499999996" bottom="0.78740157499999996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FFE2-6B0D-4289-9715-069750D0D9A8}">
  <dimension ref="A1:FA15"/>
  <sheetViews>
    <sheetView workbookViewId="0">
      <pane xSplit="5" topLeftCell="F1" activePane="topRight" state="frozen"/>
      <selection activeCell="A4" sqref="A4"/>
      <selection pane="topRight" activeCell="A11" sqref="A11:E12"/>
    </sheetView>
  </sheetViews>
  <sheetFormatPr defaultRowHeight="13.2" x14ac:dyDescent="0.25"/>
  <cols>
    <col min="1" max="1" width="15.77734375" style="19" customWidth="1"/>
    <col min="2" max="2" width="19.44140625" style="10" customWidth="1"/>
    <col min="3" max="3" width="8.109375" style="19" customWidth="1"/>
    <col min="4" max="4" width="5.33203125" style="5" customWidth="1"/>
    <col min="5" max="5" width="4.77734375" style="5" customWidth="1"/>
    <col min="6" max="36" width="3.6640625" style="5" customWidth="1"/>
    <col min="37" max="65" width="3.6640625" customWidth="1"/>
    <col min="66" max="66" width="15.77734375" customWidth="1"/>
    <col min="67" max="73" width="3.6640625" customWidth="1"/>
    <col min="74" max="74" width="13.44140625" customWidth="1"/>
    <col min="75" max="81" width="3.6640625" customWidth="1"/>
  </cols>
  <sheetData>
    <row r="1" spans="1:157" ht="12.45" customHeight="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157" ht="25.5" customHeight="1" thickBot="1" x14ac:dyDescent="0.3">
      <c r="A2" s="6" t="s">
        <v>2</v>
      </c>
      <c r="B2" s="34" t="s">
        <v>81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157" x14ac:dyDescent="0.25">
      <c r="A3" s="97" t="s">
        <v>0</v>
      </c>
      <c r="B3" s="97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4"/>
      <c r="AG3" s="4"/>
      <c r="AH3" s="4"/>
      <c r="AI3" s="4">
        <f t="shared" ref="AI3:AI8" si="0">SUM(D3:AH3)</f>
        <v>0</v>
      </c>
      <c r="AJ3" s="4"/>
    </row>
    <row r="4" spans="1:157" x14ac:dyDescent="0.25">
      <c r="A4" s="97"/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4"/>
      <c r="AG4" s="4"/>
      <c r="AH4" s="4"/>
      <c r="AI4" s="4">
        <f t="shared" si="0"/>
        <v>0</v>
      </c>
      <c r="AJ4" s="4"/>
    </row>
    <row r="5" spans="1:157" x14ac:dyDescent="0.25">
      <c r="A5" s="97"/>
      <c r="B5" s="100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4"/>
      <c r="AG5" s="4"/>
      <c r="AH5" s="4"/>
      <c r="AI5" s="4">
        <f t="shared" si="0"/>
        <v>0</v>
      </c>
      <c r="AJ5" s="4"/>
    </row>
    <row r="6" spans="1:157" x14ac:dyDescent="0.25">
      <c r="A6" s="97"/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4"/>
      <c r="AG6" s="4"/>
      <c r="AH6" s="4"/>
      <c r="AI6" s="4">
        <f t="shared" si="0"/>
        <v>0</v>
      </c>
      <c r="AJ6" s="4"/>
    </row>
    <row r="7" spans="1:157" x14ac:dyDescent="0.25">
      <c r="A7" s="97"/>
      <c r="B7" s="9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4"/>
      <c r="AG7" s="4"/>
      <c r="AH7" s="4"/>
      <c r="AI7" s="4">
        <f t="shared" si="0"/>
        <v>0</v>
      </c>
      <c r="AJ7" s="4"/>
    </row>
    <row r="8" spans="1:157" x14ac:dyDescent="0.25">
      <c r="A8" s="97"/>
      <c r="B8" s="97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4"/>
      <c r="AG8" s="4"/>
      <c r="AH8" s="4"/>
      <c r="AI8" s="4">
        <f t="shared" si="0"/>
        <v>0</v>
      </c>
      <c r="AJ8" s="4"/>
    </row>
    <row r="9" spans="1:157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157" ht="18" x14ac:dyDescent="0.35">
      <c r="A10" s="9"/>
      <c r="B10" s="2" t="s">
        <v>7</v>
      </c>
      <c r="C10" s="9" t="s">
        <v>8</v>
      </c>
      <c r="D10" s="4" t="s">
        <v>9</v>
      </c>
      <c r="E10" s="11" t="s">
        <v>10</v>
      </c>
      <c r="F10" s="12">
        <v>1</v>
      </c>
      <c r="G10" s="12">
        <v>2</v>
      </c>
      <c r="H10" s="83">
        <v>3</v>
      </c>
      <c r="I10" s="83">
        <v>4</v>
      </c>
      <c r="J10" s="83">
        <v>5</v>
      </c>
      <c r="K10" s="83">
        <v>6</v>
      </c>
      <c r="L10" s="12">
        <v>7</v>
      </c>
      <c r="M10" s="83">
        <v>8</v>
      </c>
      <c r="N10" s="83">
        <v>9</v>
      </c>
      <c r="O10" s="12">
        <v>10</v>
      </c>
      <c r="P10" s="12">
        <v>11</v>
      </c>
      <c r="Q10" s="12">
        <v>12</v>
      </c>
      <c r="R10" s="12">
        <v>13</v>
      </c>
      <c r="S10" s="12">
        <v>14</v>
      </c>
      <c r="T10" s="12">
        <v>15</v>
      </c>
      <c r="U10" s="12">
        <v>16</v>
      </c>
      <c r="V10" s="83">
        <v>17</v>
      </c>
      <c r="W10" s="83">
        <v>18</v>
      </c>
      <c r="X10" s="83">
        <v>19</v>
      </c>
      <c r="Y10" s="12">
        <v>20</v>
      </c>
      <c r="Z10" s="12">
        <v>21</v>
      </c>
      <c r="AA10" s="12">
        <v>22</v>
      </c>
      <c r="AB10" s="12">
        <v>23</v>
      </c>
      <c r="AC10" s="12">
        <v>24</v>
      </c>
      <c r="AD10" s="83">
        <v>25</v>
      </c>
      <c r="AE10" s="83">
        <v>26</v>
      </c>
      <c r="AF10" s="12">
        <v>27</v>
      </c>
      <c r="AG10" s="12">
        <v>28</v>
      </c>
      <c r="AH10" s="12">
        <v>29</v>
      </c>
      <c r="AI10" s="12">
        <v>30</v>
      </c>
      <c r="AJ10" s="12">
        <v>31</v>
      </c>
      <c r="AK10" s="31">
        <v>32</v>
      </c>
      <c r="AL10" s="83">
        <v>33</v>
      </c>
      <c r="AM10" s="83">
        <v>34</v>
      </c>
      <c r="AN10" s="83">
        <v>35</v>
      </c>
      <c r="AO10" s="83">
        <v>36</v>
      </c>
      <c r="AP10" s="12">
        <v>37</v>
      </c>
      <c r="AQ10" s="12">
        <v>38</v>
      </c>
      <c r="AR10" s="12">
        <v>39</v>
      </c>
      <c r="AS10" s="12">
        <v>40</v>
      </c>
      <c r="AT10" s="12">
        <v>41</v>
      </c>
      <c r="AU10" s="83">
        <v>42</v>
      </c>
      <c r="AV10" s="83">
        <v>43</v>
      </c>
      <c r="AW10" s="83">
        <v>44</v>
      </c>
      <c r="AX10" s="83">
        <v>45</v>
      </c>
      <c r="AY10" s="83">
        <v>46</v>
      </c>
      <c r="AZ10" s="83">
        <v>47</v>
      </c>
      <c r="BA10" s="12">
        <v>48</v>
      </c>
      <c r="BB10" s="12">
        <v>49</v>
      </c>
      <c r="BC10" s="12">
        <v>50</v>
      </c>
      <c r="BD10" s="12">
        <v>51</v>
      </c>
      <c r="BE10" s="12">
        <v>52</v>
      </c>
      <c r="BF10" s="12">
        <v>53</v>
      </c>
      <c r="BG10" s="12">
        <v>54</v>
      </c>
      <c r="BH10" s="12">
        <v>55</v>
      </c>
      <c r="BI10" s="12">
        <v>56</v>
      </c>
      <c r="BJ10" s="12">
        <v>57</v>
      </c>
      <c r="BK10" s="12">
        <v>58</v>
      </c>
      <c r="BL10" s="12">
        <v>59</v>
      </c>
      <c r="BM10" s="12">
        <v>60</v>
      </c>
      <c r="BN10" s="41" t="s">
        <v>78</v>
      </c>
      <c r="BO10" s="12">
        <v>1</v>
      </c>
      <c r="BP10" s="12">
        <v>2</v>
      </c>
      <c r="BQ10" s="12">
        <v>3</v>
      </c>
      <c r="BR10" s="12">
        <v>4</v>
      </c>
      <c r="BS10" s="12">
        <v>5</v>
      </c>
      <c r="BT10" s="12">
        <v>6</v>
      </c>
      <c r="BU10" s="12">
        <v>7</v>
      </c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</row>
    <row r="11" spans="1:157" ht="21" x14ac:dyDescent="0.4">
      <c r="A11" s="20" t="s">
        <v>123</v>
      </c>
      <c r="B11" s="14">
        <f>52-(COUNTBLANK(F11:BE11)+COUNTIF(F11:BE11,"N"))</f>
        <v>0</v>
      </c>
      <c r="C11" s="15">
        <f>COUNTIF(F11:BE11,"N")</f>
        <v>0</v>
      </c>
      <c r="D11" s="16">
        <f>SUM(F11:BE11)</f>
        <v>0</v>
      </c>
      <c r="E11" s="35" t="e">
        <f>B11/D11</f>
        <v>#DIV/0!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157" x14ac:dyDescent="0.25">
      <c r="A12" s="9" t="s">
        <v>120</v>
      </c>
      <c r="B12" s="2">
        <f>SUM(F12:BE12)</f>
        <v>0</v>
      </c>
      <c r="C12" s="9">
        <f>COUNTIF(F12:BE12,"N")</f>
        <v>0</v>
      </c>
      <c r="D12" s="4" t="e">
        <f>B12/D11</f>
        <v>#DIV/0!</v>
      </c>
      <c r="E12" s="4" t="e">
        <f>B12/B11</f>
        <v>#DIV/0!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157" x14ac:dyDescent="0.25">
      <c r="A13" s="9"/>
      <c r="B13" s="2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157" x14ac:dyDescent="0.25">
      <c r="A14" s="9"/>
      <c r="B14" s="2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157" x14ac:dyDescent="0.25">
      <c r="B15" s="2"/>
    </row>
  </sheetData>
  <autoFilter ref="A1:BE1" xr:uid="{00000000-0009-0000-0000-00000A000000}">
    <sortState xmlns:xlrd2="http://schemas.microsoft.com/office/spreadsheetml/2017/richdata2" ref="A2:BE18">
      <sortCondition descending="1" ref="AI1"/>
    </sortState>
  </autoFilter>
  <hyperlinks>
    <hyperlink ref="B2" r:id="rId1" display="https://hokej.cz/hrac/13089?t=qyvs8oo3fq8tb46fjeai19gisd98c0s6vboyxhj4rttxnonuxz5typ1" xr:uid="{CDA6FA8B-D8B9-4F5B-8DDA-592B2A4833D2}"/>
    <hyperlink ref="E11" r:id="rId2" display="..\SROVNÁNÍ STŘELCŮ (automaticky uloženo) (automaticky uloženo).xlsx" xr:uid="{9137548A-F7F0-4C92-886B-DE2D4FE25AD2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F5F3-EB06-4BCB-B3BA-9919F99AF1DC}">
  <dimension ref="A1:CC20"/>
  <sheetViews>
    <sheetView workbookViewId="0">
      <pane xSplit="5" topLeftCell="AQ1" activePane="topRight" state="frozen"/>
      <selection pane="topRight" activeCell="A19" sqref="A19:E20"/>
    </sheetView>
  </sheetViews>
  <sheetFormatPr defaultRowHeight="13.2" x14ac:dyDescent="0.25"/>
  <cols>
    <col min="1" max="1" width="16.21875" style="19" customWidth="1"/>
    <col min="2" max="2" width="18.77734375" style="10" customWidth="1"/>
    <col min="3" max="3" width="8.109375" style="19" customWidth="1"/>
    <col min="4" max="4" width="3.6640625" style="5" customWidth="1"/>
    <col min="5" max="5" width="3.88671875" style="5" customWidth="1"/>
    <col min="6" max="36" width="3.6640625" style="5" customWidth="1"/>
    <col min="37" max="65" width="3.6640625" customWidth="1"/>
    <col min="66" max="66" width="10.5546875" customWidth="1"/>
    <col min="67" max="73" width="3.6640625" customWidth="1"/>
    <col min="74" max="74" width="14.21875" customWidth="1"/>
    <col min="75" max="81" width="3.6640625" customWidth="1"/>
  </cols>
  <sheetData>
    <row r="1" spans="1:81" x14ac:dyDescent="0.25">
      <c r="A1" s="1" t="s">
        <v>36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1" x14ac:dyDescent="0.25">
      <c r="A2" s="6" t="s">
        <v>2</v>
      </c>
      <c r="B2" s="96" t="s">
        <v>124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81" x14ac:dyDescent="0.25">
      <c r="A3" s="2"/>
      <c r="B3" s="32" t="s">
        <v>14</v>
      </c>
      <c r="C3" s="9"/>
      <c r="D3" s="4">
        <v>1</v>
      </c>
      <c r="E3" s="4">
        <v>2</v>
      </c>
      <c r="F3" s="4"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4</v>
      </c>
      <c r="AJ3" s="4"/>
    </row>
    <row r="4" spans="1:81" x14ac:dyDescent="0.25">
      <c r="A4" s="2"/>
      <c r="B4" s="33" t="s">
        <v>20</v>
      </c>
      <c r="C4" s="9"/>
      <c r="D4" s="4">
        <v>1</v>
      </c>
      <c r="E4" s="4">
        <v>1</v>
      </c>
      <c r="F4" s="4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3</v>
      </c>
      <c r="AJ4" s="4"/>
    </row>
    <row r="5" spans="1:81" x14ac:dyDescent="0.25">
      <c r="A5" s="2" t="s">
        <v>0</v>
      </c>
      <c r="B5" s="2" t="s">
        <v>16</v>
      </c>
      <c r="C5" s="9" t="s">
        <v>35</v>
      </c>
      <c r="D5" s="4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2</v>
      </c>
      <c r="AJ5" s="4"/>
    </row>
    <row r="6" spans="1:81" x14ac:dyDescent="0.25">
      <c r="A6" s="2" t="s">
        <v>0</v>
      </c>
      <c r="B6" s="2" t="s">
        <v>24</v>
      </c>
      <c r="C6" s="9" t="s">
        <v>6</v>
      </c>
      <c r="D6" s="4">
        <v>1</v>
      </c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2</v>
      </c>
      <c r="AJ6" s="4"/>
    </row>
    <row r="7" spans="1:81" x14ac:dyDescent="0.25">
      <c r="A7" s="2"/>
      <c r="B7" s="2" t="s">
        <v>38</v>
      </c>
      <c r="C7" s="9"/>
      <c r="D7" s="4">
        <v>1</v>
      </c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2</v>
      </c>
      <c r="AJ7" s="4"/>
    </row>
    <row r="8" spans="1:81" x14ac:dyDescent="0.25">
      <c r="A8" s="2"/>
      <c r="B8" s="2" t="s">
        <v>19</v>
      </c>
      <c r="C8" s="9"/>
      <c r="D8" s="4">
        <v>1</v>
      </c>
      <c r="E8" s="39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2</v>
      </c>
      <c r="AJ8" s="4"/>
    </row>
    <row r="9" spans="1:81" x14ac:dyDescent="0.25">
      <c r="A9" s="2"/>
      <c r="B9" s="2" t="s">
        <v>18</v>
      </c>
      <c r="C9" s="9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1</v>
      </c>
      <c r="AJ9" s="4"/>
    </row>
    <row r="10" spans="1:81" x14ac:dyDescent="0.25">
      <c r="A10" s="2"/>
      <c r="B10" s="2" t="s">
        <v>15</v>
      </c>
      <c r="C10" s="9"/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1</v>
      </c>
      <c r="AJ10" s="4"/>
    </row>
    <row r="11" spans="1:81" x14ac:dyDescent="0.25">
      <c r="A11" s="2"/>
      <c r="B11" s="2" t="s">
        <v>27</v>
      </c>
      <c r="C11" s="9"/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1</v>
      </c>
      <c r="AJ11" s="4"/>
    </row>
    <row r="12" spans="1:81" x14ac:dyDescent="0.25">
      <c r="A12" s="2"/>
      <c r="B12" s="2" t="s">
        <v>29</v>
      </c>
      <c r="C12" s="9"/>
      <c r="D12" s="39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1</v>
      </c>
      <c r="AJ12" s="4"/>
    </row>
    <row r="13" spans="1:81" x14ac:dyDescent="0.25">
      <c r="A13" s="2"/>
      <c r="B13" s="2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81" ht="18" x14ac:dyDescent="0.35">
      <c r="A14" s="9"/>
      <c r="B14" s="2" t="s">
        <v>7</v>
      </c>
      <c r="C14" s="9" t="s">
        <v>8</v>
      </c>
      <c r="D14" s="4" t="s">
        <v>9</v>
      </c>
      <c r="E14" s="11" t="s">
        <v>10</v>
      </c>
      <c r="F14" s="12">
        <v>1</v>
      </c>
      <c r="G14" s="12">
        <v>2</v>
      </c>
      <c r="H14" s="83">
        <v>3</v>
      </c>
      <c r="I14" s="83">
        <v>4</v>
      </c>
      <c r="J14" s="12">
        <v>5</v>
      </c>
      <c r="K14" s="12">
        <v>6</v>
      </c>
      <c r="L14" s="12">
        <v>7</v>
      </c>
      <c r="M14" s="12">
        <v>8</v>
      </c>
      <c r="N14" s="12">
        <v>9</v>
      </c>
      <c r="O14" s="12">
        <v>10</v>
      </c>
      <c r="P14" s="12">
        <v>11</v>
      </c>
      <c r="Q14" s="12">
        <v>12</v>
      </c>
      <c r="R14" s="12">
        <v>13</v>
      </c>
      <c r="S14" s="12">
        <v>14</v>
      </c>
      <c r="T14" s="12">
        <v>15</v>
      </c>
      <c r="U14" s="12">
        <v>16</v>
      </c>
      <c r="V14" s="12">
        <v>17</v>
      </c>
      <c r="W14" s="12">
        <v>18</v>
      </c>
      <c r="X14" s="12">
        <v>19</v>
      </c>
      <c r="Y14" s="12">
        <v>20</v>
      </c>
      <c r="Z14" s="12">
        <v>21</v>
      </c>
      <c r="AA14" s="12">
        <v>22</v>
      </c>
      <c r="AB14" s="12">
        <v>23</v>
      </c>
      <c r="AC14" s="12">
        <v>24</v>
      </c>
      <c r="AD14" s="12">
        <v>25</v>
      </c>
      <c r="AE14" s="12">
        <v>26</v>
      </c>
      <c r="AF14" s="12">
        <v>27</v>
      </c>
      <c r="AG14" s="12">
        <v>28</v>
      </c>
      <c r="AH14" s="12">
        <v>29</v>
      </c>
      <c r="AI14" s="12">
        <v>30</v>
      </c>
      <c r="AJ14" s="12">
        <v>31</v>
      </c>
      <c r="AK14" s="31">
        <v>32</v>
      </c>
      <c r="AL14" s="12">
        <v>33</v>
      </c>
      <c r="AM14" s="12">
        <v>34</v>
      </c>
      <c r="AN14" s="83">
        <v>35</v>
      </c>
      <c r="AO14" s="83">
        <v>36</v>
      </c>
      <c r="AP14" s="12">
        <v>37</v>
      </c>
      <c r="AQ14" s="12">
        <v>38</v>
      </c>
      <c r="AR14" s="12">
        <v>39</v>
      </c>
      <c r="AS14" s="12">
        <v>40</v>
      </c>
      <c r="AT14" s="12">
        <v>41</v>
      </c>
      <c r="AU14" s="12">
        <v>42</v>
      </c>
      <c r="AV14" s="83">
        <v>43</v>
      </c>
      <c r="AW14" s="83">
        <v>44</v>
      </c>
      <c r="AX14" s="12">
        <v>45</v>
      </c>
      <c r="AY14" s="12">
        <v>46</v>
      </c>
      <c r="AZ14" s="12">
        <v>47</v>
      </c>
      <c r="BA14" s="12">
        <v>48</v>
      </c>
      <c r="BB14" s="12">
        <v>49</v>
      </c>
      <c r="BC14" s="12">
        <v>50</v>
      </c>
      <c r="BD14" s="12">
        <v>51</v>
      </c>
      <c r="BE14" s="12">
        <v>52</v>
      </c>
      <c r="BF14" s="68">
        <v>53</v>
      </c>
      <c r="BG14" s="68">
        <v>54</v>
      </c>
      <c r="BH14" s="68">
        <v>55</v>
      </c>
      <c r="BI14" s="68">
        <v>56</v>
      </c>
      <c r="BJ14" s="68">
        <v>57</v>
      </c>
      <c r="BK14" s="68">
        <v>58</v>
      </c>
      <c r="BL14" s="68">
        <v>59</v>
      </c>
      <c r="BM14" s="68">
        <v>60</v>
      </c>
    </row>
    <row r="15" spans="1:81" ht="21" x14ac:dyDescent="0.4">
      <c r="A15" s="20" t="s">
        <v>6</v>
      </c>
      <c r="B15" s="14">
        <f>52-(COUNTBLANK(F15:BE15)+COUNTIF(F15:BE15,"N"))</f>
        <v>40</v>
      </c>
      <c r="C15" s="15">
        <f>COUNTIF(F15:BE15,"N")</f>
        <v>12</v>
      </c>
      <c r="D15" s="16">
        <f>SUM(F15:BE15)</f>
        <v>7</v>
      </c>
      <c r="E15" s="17">
        <f>B15/D15</f>
        <v>5.7142857142857144</v>
      </c>
      <c r="F15" s="21">
        <v>0</v>
      </c>
      <c r="G15" s="21">
        <v>0</v>
      </c>
      <c r="H15" s="23">
        <v>1</v>
      </c>
      <c r="I15" s="23">
        <v>1</v>
      </c>
      <c r="J15" s="21">
        <v>0</v>
      </c>
      <c r="K15" s="23">
        <v>1</v>
      </c>
      <c r="L15" s="21">
        <v>0</v>
      </c>
      <c r="M15" s="21">
        <v>0</v>
      </c>
      <c r="N15" s="18" t="s">
        <v>11</v>
      </c>
      <c r="O15" s="21">
        <v>0</v>
      </c>
      <c r="P15" s="18" t="s">
        <v>11</v>
      </c>
      <c r="Q15" s="21">
        <v>0</v>
      </c>
      <c r="R15" s="21">
        <v>0</v>
      </c>
      <c r="S15" s="18" t="s">
        <v>11</v>
      </c>
      <c r="T15" s="21">
        <v>0</v>
      </c>
      <c r="U15" s="21">
        <v>0</v>
      </c>
      <c r="V15" s="21">
        <v>0</v>
      </c>
      <c r="W15" s="21">
        <v>0</v>
      </c>
      <c r="X15" s="23">
        <v>1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18" t="s">
        <v>11</v>
      </c>
      <c r="AE15" s="18" t="s">
        <v>11</v>
      </c>
      <c r="AF15" s="18" t="s">
        <v>11</v>
      </c>
      <c r="AG15" s="18" t="s">
        <v>11</v>
      </c>
      <c r="AH15" s="18" t="s">
        <v>11</v>
      </c>
      <c r="AI15" s="18" t="s">
        <v>11</v>
      </c>
      <c r="AJ15" s="18" t="s">
        <v>11</v>
      </c>
      <c r="AK15" s="18" t="s">
        <v>11</v>
      </c>
      <c r="AL15" s="21">
        <v>0</v>
      </c>
      <c r="AM15" s="21">
        <v>0</v>
      </c>
      <c r="AN15" s="23">
        <v>1</v>
      </c>
      <c r="AO15" s="21">
        <v>0</v>
      </c>
      <c r="AP15" s="21">
        <v>0</v>
      </c>
      <c r="AQ15" s="21">
        <v>0</v>
      </c>
      <c r="AR15" s="18" t="s">
        <v>11</v>
      </c>
      <c r="AS15" s="21">
        <v>0</v>
      </c>
      <c r="AT15" s="21">
        <v>0</v>
      </c>
      <c r="AU15" s="21">
        <v>0</v>
      </c>
      <c r="AV15" s="23">
        <v>1</v>
      </c>
      <c r="AW15" s="21">
        <v>0</v>
      </c>
      <c r="AX15" s="21">
        <v>0</v>
      </c>
      <c r="AY15" s="21">
        <v>0</v>
      </c>
      <c r="AZ15" s="23">
        <v>1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N15" s="71" t="s">
        <v>78</v>
      </c>
      <c r="BO15" s="69">
        <v>1</v>
      </c>
      <c r="BP15" s="69">
        <v>2</v>
      </c>
      <c r="BQ15" s="69">
        <v>3</v>
      </c>
      <c r="BR15" s="69">
        <v>4</v>
      </c>
      <c r="BS15" s="69">
        <v>5</v>
      </c>
      <c r="BT15" s="70">
        <v>6</v>
      </c>
      <c r="BU15" s="70">
        <v>7</v>
      </c>
      <c r="BW15" s="69">
        <v>1</v>
      </c>
      <c r="BX15" s="69">
        <v>2</v>
      </c>
      <c r="BY15" s="69">
        <v>3</v>
      </c>
      <c r="BZ15" s="69">
        <v>4</v>
      </c>
      <c r="CA15" s="69">
        <v>5</v>
      </c>
      <c r="CB15" s="69">
        <v>6</v>
      </c>
      <c r="CC15" s="69">
        <v>7</v>
      </c>
    </row>
    <row r="16" spans="1:81" ht="21" x14ac:dyDescent="0.4">
      <c r="A16" s="20" t="s">
        <v>75</v>
      </c>
      <c r="B16" s="14">
        <f>60-(COUNTBLANK(F16:BM16)+COUNTIF(F16:BM16,"N"))</f>
        <v>49</v>
      </c>
      <c r="C16" s="15">
        <f>COUNTIF(F16:BM16,"N")</f>
        <v>7</v>
      </c>
      <c r="D16" s="16">
        <f>SUM(F16:BM16)</f>
        <v>6</v>
      </c>
      <c r="E16" s="35">
        <f>B16/D16</f>
        <v>8.1666666666666661</v>
      </c>
      <c r="F16" s="21">
        <v>0</v>
      </c>
      <c r="G16" s="21">
        <v>0</v>
      </c>
      <c r="H16" s="21">
        <v>0</v>
      </c>
      <c r="I16" s="21">
        <v>0</v>
      </c>
      <c r="J16" s="4"/>
      <c r="K16" s="21">
        <v>0</v>
      </c>
      <c r="L16" s="21">
        <v>0</v>
      </c>
      <c r="M16" s="21">
        <v>0</v>
      </c>
      <c r="N16" s="21">
        <v>0</v>
      </c>
      <c r="O16" s="23">
        <v>1</v>
      </c>
      <c r="P16" s="21">
        <v>0</v>
      </c>
      <c r="Q16" s="21">
        <v>0</v>
      </c>
      <c r="R16" s="21">
        <v>0</v>
      </c>
      <c r="S16" s="21">
        <v>0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11</v>
      </c>
      <c r="Y16" s="4"/>
      <c r="Z16" s="18" t="s">
        <v>11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18" t="s">
        <v>11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O16" s="23">
        <v>1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3">
        <v>1</v>
      </c>
      <c r="BD16" s="21">
        <v>0</v>
      </c>
      <c r="BE16" s="38">
        <v>1</v>
      </c>
      <c r="BF16" s="21">
        <v>0</v>
      </c>
      <c r="BG16" s="21">
        <v>0</v>
      </c>
      <c r="BH16" s="21">
        <v>0</v>
      </c>
      <c r="BI16" s="21">
        <v>0</v>
      </c>
      <c r="BJ16" s="23">
        <v>2</v>
      </c>
      <c r="BK16" s="21">
        <v>0</v>
      </c>
      <c r="BL16" s="21">
        <v>0</v>
      </c>
      <c r="BM16" s="21">
        <v>0</v>
      </c>
      <c r="BN16" s="72" t="s">
        <v>29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46" t="s">
        <v>114</v>
      </c>
      <c r="BU16" s="75"/>
      <c r="BV16" s="72" t="s">
        <v>15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46" t="s">
        <v>113</v>
      </c>
      <c r="CC16" s="73"/>
    </row>
    <row r="17" spans="1:71" ht="21" x14ac:dyDescent="0.4">
      <c r="A17" s="20" t="s">
        <v>115</v>
      </c>
      <c r="B17" s="14">
        <f>52-(COUNTBLANK(F17:BE17)+COUNTIF(F17:BE17,"N"))</f>
        <v>41</v>
      </c>
      <c r="C17" s="15">
        <f>COUNTIF(F17:BE17,"N")</f>
        <v>11</v>
      </c>
      <c r="D17" s="16">
        <f>SUM(F17:BE17)</f>
        <v>4</v>
      </c>
      <c r="E17" s="35">
        <f>B17/D17</f>
        <v>10.25</v>
      </c>
      <c r="F17" s="21">
        <v>0</v>
      </c>
      <c r="G17" s="21">
        <v>0</v>
      </c>
      <c r="H17" s="21">
        <v>0</v>
      </c>
      <c r="I17" s="21">
        <v>0</v>
      </c>
      <c r="J17" s="18" t="s">
        <v>11</v>
      </c>
      <c r="K17" s="21">
        <v>0</v>
      </c>
      <c r="L17" s="18" t="s">
        <v>11</v>
      </c>
      <c r="M17" s="18" t="s">
        <v>11</v>
      </c>
      <c r="N17" s="18" t="s">
        <v>11</v>
      </c>
      <c r="O17" s="21">
        <v>0</v>
      </c>
      <c r="P17" s="21">
        <v>0</v>
      </c>
      <c r="Q17" s="18" t="s">
        <v>11</v>
      </c>
      <c r="R17" s="18" t="s">
        <v>11</v>
      </c>
      <c r="S17" s="21">
        <v>0</v>
      </c>
      <c r="T17" s="21">
        <v>0</v>
      </c>
      <c r="U17" s="18" t="s">
        <v>11</v>
      </c>
      <c r="V17" s="21">
        <v>0</v>
      </c>
      <c r="W17" s="23">
        <v>1</v>
      </c>
      <c r="X17" s="18" t="s">
        <v>11</v>
      </c>
      <c r="Y17" s="21">
        <v>0</v>
      </c>
      <c r="Z17" s="21">
        <v>0</v>
      </c>
      <c r="AA17" s="23">
        <v>1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38">
        <v>1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18" t="s">
        <v>11</v>
      </c>
      <c r="AR17" s="18" t="s">
        <v>11</v>
      </c>
      <c r="AS17" s="18" t="s">
        <v>11</v>
      </c>
      <c r="AT17" s="21">
        <v>0</v>
      </c>
      <c r="AU17" s="21">
        <v>0</v>
      </c>
      <c r="AV17" s="21">
        <v>0</v>
      </c>
      <c r="AW17" s="23">
        <v>1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73"/>
      <c r="BG17" s="73"/>
      <c r="BH17" s="73"/>
      <c r="BI17" s="73"/>
      <c r="BJ17" s="73"/>
      <c r="BK17" s="73"/>
      <c r="BL17" s="73"/>
      <c r="BM17" s="73"/>
      <c r="BN17" s="95" t="s">
        <v>19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</row>
    <row r="18" spans="1:71" x14ac:dyDescent="0.25">
      <c r="A18" s="9" t="s">
        <v>120</v>
      </c>
      <c r="B18" s="2">
        <f>SUM(F18:BE18)</f>
        <v>58</v>
      </c>
      <c r="C18" s="9">
        <f>COUNTIF(F18:BE18,"N")</f>
        <v>11</v>
      </c>
      <c r="D18" s="4">
        <f>B18/D17</f>
        <v>14.5</v>
      </c>
      <c r="E18" s="4">
        <f>B18/B17</f>
        <v>1.4146341463414633</v>
      </c>
      <c r="F18" s="4">
        <v>0</v>
      </c>
      <c r="G18" s="4">
        <v>0</v>
      </c>
      <c r="H18" s="4">
        <v>1</v>
      </c>
      <c r="I18" s="4">
        <v>0</v>
      </c>
      <c r="J18" s="4" t="s">
        <v>11</v>
      </c>
      <c r="K18" s="4">
        <v>6</v>
      </c>
      <c r="L18" s="4" t="s">
        <v>11</v>
      </c>
      <c r="M18" s="4" t="s">
        <v>11</v>
      </c>
      <c r="N18" s="4" t="s">
        <v>11</v>
      </c>
      <c r="O18" s="4">
        <v>0</v>
      </c>
      <c r="P18" s="4">
        <v>1</v>
      </c>
      <c r="Q18" s="4" t="s">
        <v>11</v>
      </c>
      <c r="R18" s="4" t="s">
        <v>11</v>
      </c>
      <c r="S18" s="4">
        <v>1</v>
      </c>
      <c r="T18" s="4">
        <v>1</v>
      </c>
      <c r="U18" s="4" t="s">
        <v>11</v>
      </c>
      <c r="V18" s="4">
        <v>3</v>
      </c>
      <c r="W18" s="4">
        <v>2</v>
      </c>
      <c r="X18" s="4" t="s">
        <v>11</v>
      </c>
      <c r="Y18" s="4">
        <v>2</v>
      </c>
      <c r="Z18" s="4">
        <v>1</v>
      </c>
      <c r="AA18" s="4">
        <v>4</v>
      </c>
      <c r="AB18" s="4">
        <v>2</v>
      </c>
      <c r="AC18" s="4">
        <v>0</v>
      </c>
      <c r="AD18" s="4">
        <v>1</v>
      </c>
      <c r="AE18" s="4">
        <v>0</v>
      </c>
      <c r="AF18" s="4">
        <v>1</v>
      </c>
      <c r="AG18" s="4">
        <v>2</v>
      </c>
      <c r="AH18" s="4">
        <v>0</v>
      </c>
      <c r="AI18" s="5">
        <v>0</v>
      </c>
      <c r="AJ18" s="5">
        <v>4</v>
      </c>
      <c r="AK18" s="5">
        <v>1</v>
      </c>
      <c r="AL18" s="5">
        <v>1</v>
      </c>
      <c r="AM18" s="5">
        <v>3</v>
      </c>
      <c r="AN18" s="5">
        <v>1</v>
      </c>
      <c r="AO18" s="5">
        <v>1</v>
      </c>
      <c r="AP18" s="4">
        <v>0</v>
      </c>
      <c r="AQ18" s="4" t="s">
        <v>11</v>
      </c>
      <c r="AR18" s="4" t="s">
        <v>11</v>
      </c>
      <c r="AS18" s="4" t="s">
        <v>11</v>
      </c>
      <c r="AT18" s="4">
        <v>2</v>
      </c>
      <c r="AU18" s="5">
        <v>0</v>
      </c>
      <c r="AV18" s="5">
        <v>0</v>
      </c>
      <c r="AW18" s="4">
        <v>5</v>
      </c>
      <c r="AX18">
        <v>1</v>
      </c>
      <c r="AY18" s="4">
        <v>2</v>
      </c>
      <c r="AZ18">
        <v>2</v>
      </c>
      <c r="BA18">
        <v>3</v>
      </c>
      <c r="BB18" s="4">
        <v>0</v>
      </c>
      <c r="BC18">
        <v>2</v>
      </c>
      <c r="BD18">
        <v>1</v>
      </c>
      <c r="BE18">
        <v>1</v>
      </c>
      <c r="BF18" s="73"/>
      <c r="BG18" s="73"/>
      <c r="BH18" s="73"/>
      <c r="BI18" s="73"/>
      <c r="BJ18" s="73"/>
      <c r="BK18" s="73"/>
      <c r="BL18" s="73"/>
      <c r="BM18" s="73"/>
      <c r="BN18" s="5" t="s">
        <v>120</v>
      </c>
      <c r="BO18">
        <v>1</v>
      </c>
      <c r="BP18">
        <v>2</v>
      </c>
      <c r="BQ18">
        <v>1</v>
      </c>
      <c r="BR18">
        <v>2</v>
      </c>
      <c r="BS18" s="4">
        <v>0</v>
      </c>
    </row>
    <row r="19" spans="1:71" ht="21" x14ac:dyDescent="0.4">
      <c r="A19" s="20" t="s">
        <v>123</v>
      </c>
      <c r="B19" s="14">
        <f>52-(COUNTBLANK(F19:BE19)+COUNTIF(F19:BE19,"N"))</f>
        <v>0</v>
      </c>
      <c r="C19" s="15">
        <f>COUNTIF(F19:BE19,"N")</f>
        <v>0</v>
      </c>
      <c r="D19" s="16">
        <f>SUM(F19:BE19)</f>
        <v>0</v>
      </c>
      <c r="E19" s="35" t="e">
        <f>B19/D19</f>
        <v>#DIV/0!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71" x14ac:dyDescent="0.25">
      <c r="A20" s="9" t="s">
        <v>120</v>
      </c>
      <c r="B20" s="2">
        <f>SUM(F20:BE20)</f>
        <v>0</v>
      </c>
      <c r="C20" s="9">
        <f>COUNTIF(F20:BE20,"N")</f>
        <v>0</v>
      </c>
      <c r="D20" s="4" t="e">
        <f>B20/D19</f>
        <v>#DIV/0!</v>
      </c>
      <c r="E20" s="4" t="e">
        <f>B20/B19</f>
        <v>#DIV/0!</v>
      </c>
    </row>
  </sheetData>
  <autoFilter ref="A1:BE1" xr:uid="{00000000-0009-0000-0000-000009000000}">
    <sortState xmlns:xlrd2="http://schemas.microsoft.com/office/spreadsheetml/2017/richdata2" ref="A2:BE12">
      <sortCondition descending="1" ref="AI1"/>
    </sortState>
  </autoFilter>
  <hyperlinks>
    <hyperlink ref="B2" r:id="rId1" display="https://hokej.cz/hrac/39381" xr:uid="{88592B48-600C-4545-BBED-A57FFF173DDE}"/>
    <hyperlink ref="E16" r:id="rId2" display="..\SROVNÁNÍ STŘELCŮ (automaticky uloženo) (automaticky uloženo).xlsx" xr:uid="{2D2F5CB5-E89E-40E7-AE8A-8025FDDED64A}"/>
    <hyperlink ref="E17" r:id="rId3" display="..\SROVNÁNÍ STŘELCŮ (automaticky uloženo) (automaticky uloženo).xlsx" xr:uid="{98B1A956-C4B5-4866-ABEF-29BD3DC0FFB5}"/>
    <hyperlink ref="E19" r:id="rId4" display="..\SROVNÁNÍ STŘELCŮ (automaticky uloženo) (automaticky uloženo).xlsx" xr:uid="{72F37606-5E97-41B0-9B8A-9AED3586A4E9}"/>
  </hyperlinks>
  <pageMargins left="0.7" right="0.7" top="0.78740157499999996" bottom="0.78740157499999996" header="0.3" footer="0.3"/>
  <pageSetup paperSize="0" orientation="portrait" horizontalDpi="0" verticalDpi="0" copies="0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30"/>
  <sheetViews>
    <sheetView topLeftCell="A13" workbookViewId="0">
      <pane xSplit="5" topLeftCell="AB1" activePane="topRight" state="frozen"/>
      <selection activeCell="A10" sqref="A10"/>
      <selection pane="topRight" activeCell="A29" sqref="A29:E30"/>
    </sheetView>
  </sheetViews>
  <sheetFormatPr defaultRowHeight="13.2" x14ac:dyDescent="0.25"/>
  <cols>
    <col min="1" max="1" width="15.77734375" style="19" customWidth="1"/>
    <col min="2" max="2" width="19.44140625" style="10" customWidth="1"/>
    <col min="3" max="3" width="8.109375" style="19" customWidth="1"/>
    <col min="4" max="4" width="4.109375" style="5" customWidth="1"/>
    <col min="5" max="5" width="4.6640625" style="5" customWidth="1"/>
    <col min="6" max="36" width="3.6640625" style="5" customWidth="1"/>
    <col min="37" max="65" width="3.6640625" customWidth="1"/>
    <col min="66" max="66" width="11.21875" customWidth="1"/>
    <col min="67" max="73" width="3.6640625" customWidth="1"/>
    <col min="74" max="74" width="13.33203125" customWidth="1"/>
    <col min="75" max="81" width="3.6640625" customWidth="1"/>
  </cols>
  <sheetData>
    <row r="1" spans="1:36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35" t="s">
        <v>80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3"/>
    </row>
    <row r="3" spans="1:36" x14ac:dyDescent="0.25">
      <c r="A3" s="2" t="s">
        <v>16</v>
      </c>
      <c r="B3" s="32" t="s">
        <v>24</v>
      </c>
      <c r="C3" s="9" t="s">
        <v>68</v>
      </c>
      <c r="D3" s="4">
        <v>1</v>
      </c>
      <c r="E3" s="4">
        <v>1</v>
      </c>
      <c r="F3" s="4">
        <v>1</v>
      </c>
      <c r="G3" s="4">
        <v>2</v>
      </c>
      <c r="H3" s="4">
        <v>1</v>
      </c>
      <c r="I3" s="4">
        <v>2</v>
      </c>
      <c r="J3" s="4">
        <v>1</v>
      </c>
      <c r="K3" s="4">
        <v>1</v>
      </c>
      <c r="L3" s="4">
        <v>1</v>
      </c>
      <c r="M3" s="4">
        <v>2</v>
      </c>
      <c r="N3" s="4">
        <v>1</v>
      </c>
      <c r="O3" s="4">
        <v>1</v>
      </c>
      <c r="P3" s="4">
        <v>2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2</v>
      </c>
      <c r="X3" s="4">
        <v>1</v>
      </c>
      <c r="Y3" s="4">
        <v>2</v>
      </c>
      <c r="Z3" s="28">
        <v>1</v>
      </c>
      <c r="AA3" s="4">
        <v>2</v>
      </c>
      <c r="AB3" s="4">
        <v>1</v>
      </c>
      <c r="AC3" s="4"/>
      <c r="AD3" s="4"/>
      <c r="AE3" s="4"/>
      <c r="AF3" s="4"/>
      <c r="AG3" s="4"/>
      <c r="AH3" s="4"/>
      <c r="AI3" s="4">
        <f t="shared" ref="AI3:AI21" si="0">SUM(D3:AH3)</f>
        <v>32</v>
      </c>
      <c r="AJ3" s="4"/>
    </row>
    <row r="4" spans="1:36" x14ac:dyDescent="0.25">
      <c r="A4" s="2" t="s">
        <v>27</v>
      </c>
      <c r="B4" s="2" t="s">
        <v>18</v>
      </c>
      <c r="C4" s="9" t="s">
        <v>13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2</v>
      </c>
      <c r="J4" s="4">
        <v>2</v>
      </c>
      <c r="K4" s="4">
        <v>3</v>
      </c>
      <c r="L4" s="4">
        <v>5</v>
      </c>
      <c r="M4" s="4">
        <v>1</v>
      </c>
      <c r="N4" s="4">
        <v>1</v>
      </c>
      <c r="O4" s="28">
        <v>1</v>
      </c>
      <c r="P4" s="4">
        <v>2</v>
      </c>
      <c r="Q4" s="4">
        <v>2</v>
      </c>
      <c r="R4" s="4">
        <v>1</v>
      </c>
      <c r="S4" s="28">
        <v>1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26</v>
      </c>
      <c r="AJ4" s="4"/>
    </row>
    <row r="5" spans="1:36" x14ac:dyDescent="0.25">
      <c r="A5" s="2" t="s">
        <v>0</v>
      </c>
      <c r="B5" s="30" t="s">
        <v>19</v>
      </c>
      <c r="C5" s="9" t="s">
        <v>69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2</v>
      </c>
      <c r="J5" s="4">
        <v>2</v>
      </c>
      <c r="K5" s="4">
        <v>1</v>
      </c>
      <c r="L5" s="4">
        <v>4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28">
        <v>1</v>
      </c>
      <c r="S5" s="4">
        <v>1</v>
      </c>
      <c r="T5" s="28">
        <v>1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22</v>
      </c>
      <c r="AJ5" s="4"/>
    </row>
    <row r="6" spans="1:36" x14ac:dyDescent="0.25">
      <c r="A6" s="2" t="s">
        <v>27</v>
      </c>
      <c r="B6" s="2" t="s">
        <v>20</v>
      </c>
      <c r="C6" s="9" t="s">
        <v>26</v>
      </c>
      <c r="D6" s="4">
        <v>2</v>
      </c>
      <c r="E6" s="4">
        <v>2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2</v>
      </c>
      <c r="L6" s="4">
        <v>1</v>
      </c>
      <c r="M6" s="4">
        <v>1</v>
      </c>
      <c r="N6" s="4">
        <v>1</v>
      </c>
      <c r="O6" s="4">
        <v>2</v>
      </c>
      <c r="P6" s="4">
        <v>1</v>
      </c>
      <c r="Q6" s="28">
        <v>3</v>
      </c>
      <c r="R6" s="4">
        <v>1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21</v>
      </c>
      <c r="AJ6" s="4"/>
    </row>
    <row r="7" spans="1:36" ht="12.45" x14ac:dyDescent="0.25">
      <c r="A7" s="2"/>
      <c r="B7" s="2" t="s">
        <v>38</v>
      </c>
      <c r="C7" s="9"/>
      <c r="D7" s="4">
        <v>1</v>
      </c>
      <c r="E7" s="4">
        <v>2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28">
        <v>1</v>
      </c>
      <c r="N7" s="4">
        <v>1</v>
      </c>
      <c r="O7" s="4">
        <v>1</v>
      </c>
      <c r="P7" s="4">
        <v>2</v>
      </c>
      <c r="Q7" s="4">
        <v>2</v>
      </c>
      <c r="R7" s="28">
        <v>1</v>
      </c>
      <c r="S7" s="28">
        <v>1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19</v>
      </c>
      <c r="AJ7" s="4"/>
    </row>
    <row r="8" spans="1:36" x14ac:dyDescent="0.25">
      <c r="A8" s="2" t="s">
        <v>0</v>
      </c>
      <c r="B8" s="2" t="s">
        <v>22</v>
      </c>
      <c r="C8" s="9" t="s">
        <v>21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3</v>
      </c>
      <c r="K8" s="4">
        <v>1</v>
      </c>
      <c r="L8" s="4">
        <v>2</v>
      </c>
      <c r="M8" s="4">
        <v>1</v>
      </c>
      <c r="N8" s="4">
        <v>1</v>
      </c>
      <c r="O8" s="28">
        <v>2</v>
      </c>
      <c r="P8" s="28">
        <v>2</v>
      </c>
      <c r="Q8" s="28"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19</v>
      </c>
      <c r="AJ8" s="4"/>
    </row>
    <row r="9" spans="1:36" x14ac:dyDescent="0.25">
      <c r="A9" s="2" t="s">
        <v>0</v>
      </c>
      <c r="B9" s="2" t="s">
        <v>16</v>
      </c>
      <c r="C9" s="9" t="s">
        <v>67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2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28">
        <v>2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19</v>
      </c>
      <c r="AJ9" s="4"/>
    </row>
    <row r="10" spans="1:36" x14ac:dyDescent="0.25">
      <c r="A10" s="2" t="s">
        <v>0</v>
      </c>
      <c r="B10" s="2" t="s">
        <v>79</v>
      </c>
      <c r="C10" s="9" t="s">
        <v>70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2</v>
      </c>
      <c r="M10" s="4">
        <v>1</v>
      </c>
      <c r="N10" s="4">
        <v>1</v>
      </c>
      <c r="O10" s="4">
        <v>1</v>
      </c>
      <c r="P10" s="4">
        <v>1</v>
      </c>
      <c r="Q10" s="4">
        <v>2</v>
      </c>
      <c r="R10" s="4">
        <v>1</v>
      </c>
      <c r="S10" s="4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18</v>
      </c>
      <c r="AJ10" s="4"/>
    </row>
    <row r="11" spans="1:36" x14ac:dyDescent="0.25">
      <c r="A11" s="2" t="s">
        <v>0</v>
      </c>
      <c r="B11" s="2" t="s">
        <v>29</v>
      </c>
      <c r="C11" s="9" t="s">
        <v>68</v>
      </c>
      <c r="D11" s="4">
        <v>1</v>
      </c>
      <c r="E11" s="4">
        <v>2</v>
      </c>
      <c r="F11" s="4">
        <v>1</v>
      </c>
      <c r="G11" s="4">
        <v>2</v>
      </c>
      <c r="H11" s="4">
        <v>3</v>
      </c>
      <c r="I11" s="4">
        <v>1</v>
      </c>
      <c r="J11" s="4">
        <v>3</v>
      </c>
      <c r="K11" s="4">
        <v>1</v>
      </c>
      <c r="L11" s="4">
        <v>1</v>
      </c>
      <c r="M11" s="28">
        <v>1</v>
      </c>
      <c r="N11" s="4">
        <v>1</v>
      </c>
      <c r="O11" s="4">
        <v>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18</v>
      </c>
      <c r="AJ11" s="4"/>
    </row>
    <row r="12" spans="1:36" x14ac:dyDescent="0.25">
      <c r="A12" s="2" t="s">
        <v>27</v>
      </c>
      <c r="B12" s="10" t="s">
        <v>15</v>
      </c>
      <c r="C12" s="9" t="s">
        <v>6</v>
      </c>
      <c r="D12" s="4">
        <v>1</v>
      </c>
      <c r="E12" s="4">
        <v>2</v>
      </c>
      <c r="F12" s="4">
        <v>1</v>
      </c>
      <c r="G12" s="4">
        <v>1</v>
      </c>
      <c r="H12" s="4">
        <v>1</v>
      </c>
      <c r="I12" s="4">
        <v>1</v>
      </c>
      <c r="J12" s="4">
        <v>2</v>
      </c>
      <c r="K12" s="4">
        <v>1</v>
      </c>
      <c r="L12" s="4">
        <v>1</v>
      </c>
      <c r="M12" s="4">
        <v>1</v>
      </c>
      <c r="N12" s="28">
        <v>1</v>
      </c>
      <c r="O12" s="4">
        <v>1</v>
      </c>
      <c r="P12" s="39">
        <v>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16</v>
      </c>
      <c r="AJ12" s="4"/>
    </row>
    <row r="13" spans="1:36" x14ac:dyDescent="0.25">
      <c r="A13" s="2" t="s">
        <v>27</v>
      </c>
      <c r="B13" s="2" t="s">
        <v>17</v>
      </c>
      <c r="C13" s="9" t="s">
        <v>23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2</v>
      </c>
      <c r="P13" s="4">
        <v>1</v>
      </c>
      <c r="Q13" s="4">
        <v>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15</v>
      </c>
      <c r="AJ13" s="4"/>
    </row>
    <row r="14" spans="1:36" x14ac:dyDescent="0.25">
      <c r="A14" s="2" t="s">
        <v>27</v>
      </c>
      <c r="B14" s="2" t="s">
        <v>14</v>
      </c>
      <c r="C14" s="9" t="s">
        <v>35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2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28">
        <v>1</v>
      </c>
      <c r="P14" s="28">
        <v>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14</v>
      </c>
      <c r="AJ14" s="4"/>
    </row>
    <row r="15" spans="1:36" x14ac:dyDescent="0.25">
      <c r="A15" s="2"/>
      <c r="B15" s="2" t="s">
        <v>31</v>
      </c>
      <c r="C15" s="9"/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28">
        <v>2</v>
      </c>
      <c r="L15" s="4">
        <v>1</v>
      </c>
      <c r="M15" s="28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 t="shared" si="0"/>
        <v>11</v>
      </c>
      <c r="AJ15" s="4"/>
    </row>
    <row r="16" spans="1:36" x14ac:dyDescent="0.25">
      <c r="A16" s="2" t="s">
        <v>0</v>
      </c>
      <c r="B16" s="2" t="s">
        <v>27</v>
      </c>
      <c r="C16" s="9" t="s">
        <v>66</v>
      </c>
      <c r="D16" s="4">
        <v>1</v>
      </c>
      <c r="E16" s="4">
        <v>1</v>
      </c>
      <c r="F16" s="4">
        <v>2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10</v>
      </c>
      <c r="AJ16" s="4"/>
    </row>
    <row r="17" spans="1:126" x14ac:dyDescent="0.25">
      <c r="A17" s="2" t="s">
        <v>0</v>
      </c>
      <c r="B17" s="2" t="s">
        <v>34</v>
      </c>
      <c r="C17" s="9" t="s">
        <v>64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 t="shared" si="0"/>
        <v>8</v>
      </c>
      <c r="AJ17" s="4"/>
    </row>
    <row r="18" spans="1:126" ht="12.45" x14ac:dyDescent="0.25">
      <c r="A18" s="2"/>
      <c r="B18" s="2" t="s">
        <v>32</v>
      </c>
      <c r="C18" s="9"/>
      <c r="D18" s="4">
        <v>2</v>
      </c>
      <c r="E18" s="4">
        <v>1</v>
      </c>
      <c r="F18" s="4">
        <v>1</v>
      </c>
      <c r="G18" s="4">
        <v>1</v>
      </c>
      <c r="H18" s="4">
        <v>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 t="shared" si="0"/>
        <v>6</v>
      </c>
      <c r="AJ18" s="4"/>
    </row>
    <row r="19" spans="1:126" x14ac:dyDescent="0.25">
      <c r="A19" s="2" t="s">
        <v>0</v>
      </c>
      <c r="B19" s="2" t="s">
        <v>71</v>
      </c>
      <c r="C19" s="9" t="s">
        <v>37</v>
      </c>
      <c r="D19" s="4">
        <v>1</v>
      </c>
      <c r="E19" s="4">
        <v>1</v>
      </c>
      <c r="F19" s="4">
        <v>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>
        <f t="shared" si="0"/>
        <v>3</v>
      </c>
      <c r="AJ19" s="4"/>
    </row>
    <row r="20" spans="1:126" x14ac:dyDescent="0.25">
      <c r="A20" s="2"/>
      <c r="B20" s="2" t="s">
        <v>39</v>
      </c>
      <c r="C20" s="9"/>
      <c r="D20" s="4">
        <v>1</v>
      </c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>
        <f t="shared" si="0"/>
        <v>2</v>
      </c>
      <c r="AJ20" s="4"/>
    </row>
    <row r="21" spans="1:126" x14ac:dyDescent="0.25">
      <c r="A21" s="2"/>
      <c r="B21" s="2" t="s">
        <v>0</v>
      </c>
      <c r="C21" s="9"/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>
        <f t="shared" si="0"/>
        <v>1</v>
      </c>
      <c r="AJ21" s="4"/>
    </row>
    <row r="22" spans="1:126" x14ac:dyDescent="0.25">
      <c r="A22" s="2"/>
      <c r="B22" s="2"/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126" x14ac:dyDescent="0.25">
      <c r="A23" s="2"/>
      <c r="B23" s="2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126" ht="21" x14ac:dyDescent="0.4">
      <c r="A24" s="9"/>
      <c r="B24" s="2" t="s">
        <v>7</v>
      </c>
      <c r="C24" s="9" t="s">
        <v>8</v>
      </c>
      <c r="D24" s="4" t="s">
        <v>9</v>
      </c>
      <c r="E24" s="42" t="s">
        <v>10</v>
      </c>
      <c r="F24" s="12">
        <v>1</v>
      </c>
      <c r="G24" s="83">
        <v>2</v>
      </c>
      <c r="H24" s="83">
        <v>3</v>
      </c>
      <c r="I24" s="83">
        <v>4</v>
      </c>
      <c r="J24" s="83">
        <v>5</v>
      </c>
      <c r="K24" s="83">
        <v>6</v>
      </c>
      <c r="L24" s="12">
        <v>7</v>
      </c>
      <c r="M24" s="83">
        <v>8</v>
      </c>
      <c r="N24" s="83">
        <v>9</v>
      </c>
      <c r="O24" s="83">
        <v>10</v>
      </c>
      <c r="P24" s="12">
        <v>11</v>
      </c>
      <c r="Q24" s="83">
        <v>12</v>
      </c>
      <c r="R24" s="83">
        <v>13</v>
      </c>
      <c r="S24" s="83">
        <v>14</v>
      </c>
      <c r="T24" s="83">
        <v>15</v>
      </c>
      <c r="U24" s="12">
        <v>16</v>
      </c>
      <c r="V24" s="12">
        <v>17</v>
      </c>
      <c r="W24" s="12">
        <v>18</v>
      </c>
      <c r="X24" s="83">
        <v>19</v>
      </c>
      <c r="Y24" s="83">
        <v>20</v>
      </c>
      <c r="Z24" s="83">
        <v>21</v>
      </c>
      <c r="AA24" s="83">
        <v>22</v>
      </c>
      <c r="AB24" s="83">
        <v>23</v>
      </c>
      <c r="AC24" s="83">
        <v>24</v>
      </c>
      <c r="AD24" s="83">
        <v>25</v>
      </c>
      <c r="AE24" s="83">
        <v>26</v>
      </c>
      <c r="AF24" s="83">
        <v>27</v>
      </c>
      <c r="AG24" s="83">
        <v>28</v>
      </c>
      <c r="AH24" s="83">
        <v>29</v>
      </c>
      <c r="AI24" s="83">
        <v>30</v>
      </c>
      <c r="AJ24" s="12">
        <v>31</v>
      </c>
      <c r="AK24" s="12">
        <v>32</v>
      </c>
      <c r="AL24" s="12">
        <v>33</v>
      </c>
      <c r="AM24" s="12">
        <v>34</v>
      </c>
      <c r="AN24" s="12">
        <v>35</v>
      </c>
      <c r="AO24" s="83">
        <v>36</v>
      </c>
      <c r="AP24" s="83">
        <v>37</v>
      </c>
      <c r="AQ24" s="83">
        <v>38</v>
      </c>
      <c r="AR24" s="83">
        <v>39</v>
      </c>
      <c r="AS24" s="83">
        <v>40</v>
      </c>
      <c r="AT24" s="12">
        <v>41</v>
      </c>
      <c r="AU24" s="12">
        <v>42</v>
      </c>
      <c r="AV24" s="83">
        <v>43</v>
      </c>
      <c r="AW24" s="83">
        <v>44</v>
      </c>
      <c r="AX24" s="12">
        <v>45</v>
      </c>
      <c r="AY24" s="83">
        <v>46</v>
      </c>
      <c r="AZ24" s="83">
        <v>47</v>
      </c>
      <c r="BA24" s="83">
        <v>48</v>
      </c>
      <c r="BB24" s="83">
        <v>49</v>
      </c>
      <c r="BC24" s="83">
        <v>50</v>
      </c>
      <c r="BD24" s="83">
        <v>51</v>
      </c>
      <c r="BE24" s="83">
        <v>52</v>
      </c>
      <c r="BF24" s="12">
        <v>53</v>
      </c>
      <c r="BG24" s="12">
        <v>54</v>
      </c>
      <c r="BH24" s="12">
        <v>55</v>
      </c>
      <c r="BI24" s="12">
        <v>56</v>
      </c>
      <c r="BJ24" s="12">
        <v>57</v>
      </c>
      <c r="BK24" s="12">
        <v>58</v>
      </c>
      <c r="BL24" s="12">
        <v>59</v>
      </c>
      <c r="BM24" s="12">
        <v>60</v>
      </c>
      <c r="BN24" s="41" t="s">
        <v>78</v>
      </c>
      <c r="BO24" s="12">
        <v>1</v>
      </c>
      <c r="BP24" s="12">
        <v>2</v>
      </c>
      <c r="BQ24" s="12">
        <v>3</v>
      </c>
      <c r="BR24" s="12">
        <v>4</v>
      </c>
      <c r="BS24" s="12">
        <v>5</v>
      </c>
      <c r="BT24" s="12">
        <v>6</v>
      </c>
      <c r="BU24" s="12">
        <v>7</v>
      </c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</row>
    <row r="25" spans="1:126" ht="21" x14ac:dyDescent="0.4">
      <c r="A25" s="13" t="s">
        <v>6</v>
      </c>
      <c r="B25" s="14">
        <f>52-(COUNTBLANK(F25:BE25)+COUNTIF(F25:BE25,"N"))</f>
        <v>47</v>
      </c>
      <c r="C25" s="15">
        <f>COUNTIF(F25:BE25,"N")</f>
        <v>5</v>
      </c>
      <c r="D25" s="16">
        <f>SUM(F25:BE25)</f>
        <v>21</v>
      </c>
      <c r="E25" s="36">
        <f>B25/D25</f>
        <v>2.2380952380952381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3">
        <v>2</v>
      </c>
      <c r="N25" s="23">
        <v>2</v>
      </c>
      <c r="O25" s="18" t="s">
        <v>11</v>
      </c>
      <c r="P25" s="21">
        <v>0</v>
      </c>
      <c r="Q25" s="21">
        <v>0</v>
      </c>
      <c r="R25" s="27">
        <v>1</v>
      </c>
      <c r="S25" s="21">
        <v>0</v>
      </c>
      <c r="T25" s="23">
        <v>1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3">
        <v>1</v>
      </c>
      <c r="AC25" s="27">
        <v>1</v>
      </c>
      <c r="AD25" s="23">
        <v>1</v>
      </c>
      <c r="AE25" s="23">
        <v>1</v>
      </c>
      <c r="AF25" s="21">
        <v>0</v>
      </c>
      <c r="AG25" s="23">
        <v>1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3">
        <v>1</v>
      </c>
      <c r="AS25" s="21">
        <v>0</v>
      </c>
      <c r="AT25" s="21">
        <v>0</v>
      </c>
      <c r="AU25" s="21">
        <v>0</v>
      </c>
      <c r="AV25" s="27">
        <v>2</v>
      </c>
      <c r="AW25" s="23">
        <v>1</v>
      </c>
      <c r="AX25" s="18" t="s">
        <v>11</v>
      </c>
      <c r="AY25" s="18" t="s">
        <v>11</v>
      </c>
      <c r="AZ25" s="18" t="s">
        <v>11</v>
      </c>
      <c r="BA25" s="18" t="s">
        <v>11</v>
      </c>
      <c r="BB25" s="21">
        <v>0</v>
      </c>
      <c r="BC25" s="23">
        <v>2</v>
      </c>
      <c r="BD25" s="27">
        <v>2</v>
      </c>
      <c r="BE25" s="23">
        <v>2</v>
      </c>
      <c r="BF25" s="23"/>
      <c r="BG25" s="23"/>
      <c r="BH25" s="23"/>
      <c r="BI25" s="23"/>
      <c r="BJ25" s="23"/>
      <c r="BK25" s="23"/>
      <c r="BL25" s="23"/>
      <c r="BM25" s="23"/>
      <c r="BN25" s="48" t="s">
        <v>22</v>
      </c>
      <c r="BO25" s="21">
        <v>0</v>
      </c>
      <c r="BP25" s="21">
        <v>0</v>
      </c>
      <c r="BQ25" s="21">
        <v>0</v>
      </c>
      <c r="BR25" s="40" t="s">
        <v>77</v>
      </c>
      <c r="BS25" s="74"/>
      <c r="BT25" s="74"/>
      <c r="BU25" s="74"/>
      <c r="BW25" s="69">
        <v>1</v>
      </c>
      <c r="BX25" s="69">
        <v>2</v>
      </c>
      <c r="BY25" s="69">
        <v>3</v>
      </c>
      <c r="BZ25" s="69">
        <v>4</v>
      </c>
      <c r="CA25" s="69">
        <v>5</v>
      </c>
      <c r="CB25" s="69">
        <v>6</v>
      </c>
      <c r="CC25" s="69">
        <v>7</v>
      </c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</row>
    <row r="26" spans="1:126" ht="21" x14ac:dyDescent="0.4">
      <c r="A26" s="13" t="s">
        <v>75</v>
      </c>
      <c r="B26" s="14">
        <f>60-(COUNTBLANK(F26:BM26)+COUNTIF(F26:BM26,"N"))</f>
        <v>45</v>
      </c>
      <c r="C26" s="15">
        <f>COUNTIF(F26:BM26,"N")</f>
        <v>11</v>
      </c>
      <c r="D26" s="16">
        <f>SUM(F26:BM26)</f>
        <v>19</v>
      </c>
      <c r="E26" s="35">
        <f>B26/D26</f>
        <v>2.3684210526315788</v>
      </c>
      <c r="F26" s="21">
        <v>0</v>
      </c>
      <c r="G26" s="23">
        <v>1</v>
      </c>
      <c r="H26" s="23">
        <v>2</v>
      </c>
      <c r="I26" s="23">
        <v>2</v>
      </c>
      <c r="J26" s="4"/>
      <c r="K26" s="21">
        <v>0</v>
      </c>
      <c r="L26" s="21">
        <v>0</v>
      </c>
      <c r="M26" s="23">
        <v>1</v>
      </c>
      <c r="N26" s="23">
        <v>1</v>
      </c>
      <c r="O26" s="23">
        <v>1</v>
      </c>
      <c r="P26" s="21">
        <v>0</v>
      </c>
      <c r="Q26" s="27">
        <v>1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7">
        <v>1</v>
      </c>
      <c r="Y26" s="4"/>
      <c r="Z26" s="23">
        <v>1</v>
      </c>
      <c r="AA26" s="21">
        <v>0</v>
      </c>
      <c r="AB26" s="18" t="s">
        <v>11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3">
        <v>1</v>
      </c>
      <c r="AI26" s="23">
        <v>1</v>
      </c>
      <c r="AJ26" s="18" t="s">
        <v>11</v>
      </c>
      <c r="AK26" s="21">
        <v>0</v>
      </c>
      <c r="AL26" s="23">
        <v>1</v>
      </c>
      <c r="AM26" s="21">
        <v>0</v>
      </c>
      <c r="AO26" s="21">
        <v>0</v>
      </c>
      <c r="AP26" s="21">
        <v>0</v>
      </c>
      <c r="AQ26" s="23">
        <v>1</v>
      </c>
      <c r="AR26" s="21">
        <v>0</v>
      </c>
      <c r="AS26" s="21">
        <v>0</v>
      </c>
      <c r="AT26" s="18" t="s">
        <v>11</v>
      </c>
      <c r="AU26" s="18" t="s">
        <v>11</v>
      </c>
      <c r="AV26" s="18" t="s">
        <v>11</v>
      </c>
      <c r="AW26" s="27">
        <v>1</v>
      </c>
      <c r="AX26" s="21">
        <v>0</v>
      </c>
      <c r="AY26" s="21">
        <v>0</v>
      </c>
      <c r="AZ26" s="21">
        <v>0</v>
      </c>
      <c r="BA26" s="27">
        <v>1</v>
      </c>
      <c r="BB26" s="21">
        <v>0</v>
      </c>
      <c r="BD26" s="23">
        <v>1</v>
      </c>
      <c r="BE26" s="18" t="s">
        <v>11</v>
      </c>
      <c r="BF26" s="18" t="s">
        <v>11</v>
      </c>
      <c r="BG26" s="18" t="s">
        <v>11</v>
      </c>
      <c r="BH26" s="18" t="s">
        <v>11</v>
      </c>
      <c r="BI26" s="18" t="s">
        <v>11</v>
      </c>
      <c r="BJ26" s="18" t="s">
        <v>11</v>
      </c>
      <c r="BK26" s="27">
        <v>1</v>
      </c>
      <c r="BL26" s="21">
        <v>0</v>
      </c>
      <c r="BM26" s="21">
        <v>0</v>
      </c>
      <c r="BN26" s="72" t="s">
        <v>29</v>
      </c>
      <c r="BO26" s="27">
        <v>1</v>
      </c>
      <c r="BP26" s="21">
        <v>0</v>
      </c>
      <c r="BQ26" s="23">
        <v>1</v>
      </c>
      <c r="BR26" s="21">
        <v>0</v>
      </c>
      <c r="BS26" s="21">
        <v>0</v>
      </c>
      <c r="BT26" s="46" t="s">
        <v>114</v>
      </c>
      <c r="BU26" s="75"/>
      <c r="BV26" s="72" t="s">
        <v>15</v>
      </c>
      <c r="BW26" s="21">
        <v>0</v>
      </c>
      <c r="BX26" s="23">
        <v>1</v>
      </c>
      <c r="BY26" s="27">
        <v>1</v>
      </c>
      <c r="BZ26" s="18" t="s">
        <v>11</v>
      </c>
      <c r="CA26" s="23">
        <v>1</v>
      </c>
      <c r="CB26" s="46" t="s">
        <v>113</v>
      </c>
      <c r="CC26" s="73"/>
    </row>
    <row r="27" spans="1:126" ht="21" x14ac:dyDescent="0.4">
      <c r="A27" s="20" t="s">
        <v>115</v>
      </c>
      <c r="B27" s="14">
        <f>52-(COUNTBLANK(F27:BE27)+COUNTIF(F27:BE27,"N"))</f>
        <v>47</v>
      </c>
      <c r="C27" s="15">
        <f>COUNTIF(F27:BE27,"N")</f>
        <v>5</v>
      </c>
      <c r="D27" s="16">
        <f>SUM(F27:BE27)</f>
        <v>24</v>
      </c>
      <c r="E27" s="35">
        <f>B27/D27</f>
        <v>1.9583333333333333</v>
      </c>
      <c r="F27" s="21">
        <v>0</v>
      </c>
      <c r="G27" s="56">
        <v>3</v>
      </c>
      <c r="H27" s="21">
        <v>0</v>
      </c>
      <c r="I27" s="27">
        <v>2</v>
      </c>
      <c r="J27" s="21">
        <v>0</v>
      </c>
      <c r="K27" s="27">
        <v>1</v>
      </c>
      <c r="L27" s="21">
        <v>0</v>
      </c>
      <c r="M27" s="21">
        <v>0</v>
      </c>
      <c r="N27" s="23">
        <v>2</v>
      </c>
      <c r="O27" s="21">
        <v>0</v>
      </c>
      <c r="P27" s="21">
        <v>0</v>
      </c>
      <c r="Q27" s="21">
        <v>0</v>
      </c>
      <c r="R27" s="18" t="s">
        <v>11</v>
      </c>
      <c r="S27" s="18" t="s">
        <v>11</v>
      </c>
      <c r="T27" s="18" t="s">
        <v>11</v>
      </c>
      <c r="U27" s="18" t="s">
        <v>11</v>
      </c>
      <c r="V27" s="18" t="s">
        <v>11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3">
        <v>1</v>
      </c>
      <c r="AE27" s="21">
        <v>0</v>
      </c>
      <c r="AF27" s="23">
        <v>1</v>
      </c>
      <c r="AG27" s="23">
        <v>1</v>
      </c>
      <c r="AH27" s="21">
        <v>0</v>
      </c>
      <c r="AI27" s="27">
        <v>1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3">
        <v>1</v>
      </c>
      <c r="AP27" s="27">
        <v>1</v>
      </c>
      <c r="AQ27" s="88">
        <v>2</v>
      </c>
      <c r="AR27" s="21">
        <v>0</v>
      </c>
      <c r="AS27" s="23">
        <v>1</v>
      </c>
      <c r="AT27" s="21">
        <v>0</v>
      </c>
      <c r="AU27" s="21">
        <v>0</v>
      </c>
      <c r="AV27" s="21">
        <v>0</v>
      </c>
      <c r="AW27" s="27">
        <v>1</v>
      </c>
      <c r="AX27" s="21">
        <v>0</v>
      </c>
      <c r="AY27" s="50">
        <v>1</v>
      </c>
      <c r="AZ27" s="38">
        <v>2</v>
      </c>
      <c r="BA27" s="23">
        <v>1</v>
      </c>
      <c r="BB27" s="56">
        <v>1</v>
      </c>
      <c r="BC27" s="21">
        <v>0</v>
      </c>
      <c r="BD27" s="21">
        <v>0</v>
      </c>
      <c r="BE27" s="23">
        <v>1</v>
      </c>
    </row>
    <row r="28" spans="1:126" x14ac:dyDescent="0.25">
      <c r="A28" s="9" t="s">
        <v>120</v>
      </c>
      <c r="B28" s="2">
        <f>SUM(F28:BE28)</f>
        <v>164</v>
      </c>
      <c r="C28" s="9">
        <f>COUNTIF(F28:BE28,"N")</f>
        <v>5</v>
      </c>
      <c r="D28" s="4">
        <f>B28/D27</f>
        <v>6.833333333333333</v>
      </c>
      <c r="E28" s="4">
        <f>B28/B27</f>
        <v>3.4893617021276597</v>
      </c>
      <c r="F28" s="4">
        <v>4</v>
      </c>
      <c r="G28" s="4">
        <v>4</v>
      </c>
      <c r="H28" s="4">
        <v>3</v>
      </c>
      <c r="I28" s="4">
        <v>7</v>
      </c>
      <c r="J28" s="4">
        <v>3</v>
      </c>
      <c r="K28" s="4">
        <v>8</v>
      </c>
      <c r="L28" s="4">
        <v>0</v>
      </c>
      <c r="M28" s="4">
        <v>2</v>
      </c>
      <c r="N28" s="4">
        <v>8</v>
      </c>
      <c r="O28" s="4">
        <v>4</v>
      </c>
      <c r="P28" s="4">
        <v>2</v>
      </c>
      <c r="Q28" s="4">
        <v>0</v>
      </c>
      <c r="R28" s="4" t="s">
        <v>11</v>
      </c>
      <c r="S28" s="4" t="s">
        <v>11</v>
      </c>
      <c r="T28" s="4" t="s">
        <v>11</v>
      </c>
      <c r="U28" s="4" t="s">
        <v>11</v>
      </c>
      <c r="V28" s="4" t="s">
        <v>11</v>
      </c>
      <c r="W28" s="4">
        <v>3</v>
      </c>
      <c r="X28" s="4">
        <v>0</v>
      </c>
      <c r="Y28" s="4">
        <v>2</v>
      </c>
      <c r="Z28" s="4">
        <v>0</v>
      </c>
      <c r="AA28" s="4">
        <v>2</v>
      </c>
      <c r="AB28" s="4">
        <v>4</v>
      </c>
      <c r="AC28" s="4">
        <v>5</v>
      </c>
      <c r="AD28" s="4">
        <v>4</v>
      </c>
      <c r="AE28" s="4">
        <v>7</v>
      </c>
      <c r="AF28" s="4">
        <v>3</v>
      </c>
      <c r="AG28" s="4">
        <v>1</v>
      </c>
      <c r="AH28" s="4">
        <v>1</v>
      </c>
      <c r="AI28" s="5">
        <v>6</v>
      </c>
      <c r="AJ28" s="5">
        <v>1</v>
      </c>
      <c r="AK28" s="5">
        <v>1</v>
      </c>
      <c r="AL28" s="5">
        <v>3</v>
      </c>
      <c r="AM28" s="5">
        <v>1</v>
      </c>
      <c r="AN28" s="5">
        <v>2</v>
      </c>
      <c r="AO28" s="5">
        <v>7</v>
      </c>
      <c r="AP28" s="5">
        <v>4</v>
      </c>
      <c r="AQ28" s="5">
        <v>5</v>
      </c>
      <c r="AR28" s="5">
        <v>4</v>
      </c>
      <c r="AS28" s="5">
        <v>2</v>
      </c>
      <c r="AT28" s="5">
        <v>5</v>
      </c>
      <c r="AU28" s="5">
        <v>4</v>
      </c>
      <c r="AV28" s="5">
        <v>2</v>
      </c>
      <c r="AW28" s="5">
        <v>8</v>
      </c>
      <c r="AX28" s="5">
        <v>4</v>
      </c>
      <c r="AY28" s="5">
        <v>3</v>
      </c>
      <c r="AZ28" s="5">
        <v>6</v>
      </c>
      <c r="BA28" s="5">
        <v>2</v>
      </c>
      <c r="BB28" s="5">
        <v>7</v>
      </c>
      <c r="BC28" s="5">
        <v>4</v>
      </c>
      <c r="BD28" s="5">
        <v>3</v>
      </c>
      <c r="BE28" s="5">
        <v>3</v>
      </c>
    </row>
    <row r="29" spans="1:126" ht="21" x14ac:dyDescent="0.4">
      <c r="A29" s="20" t="s">
        <v>123</v>
      </c>
      <c r="B29" s="14">
        <f>52-(COUNTBLANK(F29:BE29)+COUNTIF(F29:BE29,"N"))</f>
        <v>0</v>
      </c>
      <c r="C29" s="15">
        <f>COUNTIF(F29:BE29,"N")</f>
        <v>0</v>
      </c>
      <c r="D29" s="16">
        <f>SUM(F29:BE29)</f>
        <v>0</v>
      </c>
      <c r="E29" s="35" t="e">
        <f>B29/D29</f>
        <v>#DIV/0!</v>
      </c>
    </row>
    <row r="30" spans="1:126" x14ac:dyDescent="0.25">
      <c r="A30" s="9" t="s">
        <v>120</v>
      </c>
      <c r="B30" s="2">
        <f>SUM(F30:BE30)</f>
        <v>0</v>
      </c>
      <c r="C30" s="9">
        <f>COUNTIF(F30:BE30,"N")</f>
        <v>0</v>
      </c>
      <c r="D30" s="4" t="e">
        <f>B30/D29</f>
        <v>#DIV/0!</v>
      </c>
      <c r="E30" s="4" t="e">
        <f>B30/B29</f>
        <v>#DIV/0!</v>
      </c>
    </row>
  </sheetData>
  <autoFilter ref="A1:AJ1" xr:uid="{00000000-0009-0000-0000-000000000000}">
    <sortState xmlns:xlrd2="http://schemas.microsoft.com/office/spreadsheetml/2017/richdata2" ref="A2:AJ21">
      <sortCondition descending="1" ref="AI1"/>
    </sortState>
  </autoFilter>
  <hyperlinks>
    <hyperlink ref="B2" r:id="rId1" display="https://hokej.cz/hrac/7951" xr:uid="{00000000-0004-0000-0000-000000000000}"/>
    <hyperlink ref="E25" r:id="rId2" display="..\SROVNÁNÍ STŘELCŮ (automaticky uloženo) (automaticky uloženo).xlsx" xr:uid="{00000000-0004-0000-0000-000001000000}"/>
    <hyperlink ref="E26" r:id="rId3" display="..\SROVNÁNÍ STŘELCŮ (automaticky uloženo) (automaticky uloženo).xlsx" xr:uid="{2C0499AC-EB66-4CF9-AC32-6D767BE6C5FF}"/>
    <hyperlink ref="E27" r:id="rId4" display="..\SROVNÁNÍ STŘELCŮ (automaticky uloženo) (automaticky uloženo).xlsx" xr:uid="{4BCDD395-550C-4E89-9D96-6BEA4850DF93}"/>
    <hyperlink ref="E29" r:id="rId5" display="..\SROVNÁNÍ STŘELCŮ (automaticky uloženo) (automaticky uloženo).xlsx" xr:uid="{F015622C-BEA7-47D1-9ECE-8FD93F7B8D7F}"/>
  </hyperlinks>
  <pageMargins left="0.7" right="0.7" top="0.78740157499999996" bottom="0.78740157499999996" header="0.3" footer="0.3"/>
  <pageSetup paperSize="256" orientation="portrait" horizontalDpi="300" verticalDpi="0" r:id="rId6"/>
  <legacy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2"/>
  <sheetViews>
    <sheetView topLeftCell="A12" workbookViewId="0">
      <pane xSplit="5" topLeftCell="S1" activePane="topRight" state="frozen"/>
      <selection activeCell="A10" sqref="A10"/>
      <selection pane="topRight" activeCell="A31" sqref="A31:E32"/>
    </sheetView>
  </sheetViews>
  <sheetFormatPr defaultRowHeight="13.2" x14ac:dyDescent="0.25"/>
  <cols>
    <col min="1" max="1" width="13.77734375" style="19" customWidth="1"/>
    <col min="2" max="2" width="18.77734375" style="10" customWidth="1"/>
    <col min="3" max="3" width="8.109375" style="19" customWidth="1"/>
    <col min="4" max="4" width="5.5546875" style="5" customWidth="1"/>
    <col min="5" max="5" width="4.77734375" style="5" customWidth="1"/>
    <col min="6" max="35" width="3.6640625" style="5" customWidth="1"/>
    <col min="36" max="65" width="3.6640625" customWidth="1"/>
    <col min="66" max="66" width="11.21875" customWidth="1"/>
    <col min="67" max="73" width="3.6640625" customWidth="1"/>
    <col min="74" max="74" width="16.109375" customWidth="1"/>
    <col min="75" max="82" width="3.6640625" customWidth="1"/>
  </cols>
  <sheetData>
    <row r="1" spans="1:36" ht="21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ht="12" customHeight="1" x14ac:dyDescent="0.25">
      <c r="A2" s="6" t="s">
        <v>2</v>
      </c>
      <c r="B2" s="35" t="s">
        <v>83</v>
      </c>
      <c r="C2" s="7" t="s">
        <v>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73</v>
      </c>
      <c r="AJ2" s="49"/>
    </row>
    <row r="3" spans="1:36" x14ac:dyDescent="0.25">
      <c r="A3" s="2" t="s">
        <v>14</v>
      </c>
      <c r="B3" s="32" t="s">
        <v>27</v>
      </c>
      <c r="C3" s="9" t="s">
        <v>66</v>
      </c>
      <c r="D3" s="4">
        <v>1</v>
      </c>
      <c r="E3" s="4">
        <v>1</v>
      </c>
      <c r="F3" s="4">
        <v>1</v>
      </c>
      <c r="G3" s="4">
        <v>2</v>
      </c>
      <c r="H3" s="4">
        <v>1</v>
      </c>
      <c r="I3" s="4">
        <v>1</v>
      </c>
      <c r="J3" s="4">
        <v>2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28">
        <v>1</v>
      </c>
      <c r="AA3" s="28">
        <v>2</v>
      </c>
      <c r="AB3" s="4"/>
      <c r="AC3" s="4"/>
      <c r="AD3" s="4"/>
      <c r="AE3" s="4"/>
      <c r="AF3" s="4"/>
      <c r="AG3" s="4"/>
      <c r="AH3" s="4"/>
      <c r="AI3" s="4">
        <f t="shared" ref="AI3:AI23" si="0">SUM(D3:AH3)</f>
        <v>27</v>
      </c>
      <c r="AJ3" s="22"/>
    </row>
    <row r="4" spans="1:36" ht="12.45" x14ac:dyDescent="0.25">
      <c r="A4" s="2" t="s">
        <v>14</v>
      </c>
      <c r="B4" s="33" t="s">
        <v>19</v>
      </c>
      <c r="C4" s="9" t="s">
        <v>64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2</v>
      </c>
      <c r="J4" s="4">
        <v>1</v>
      </c>
      <c r="K4" s="4">
        <v>1</v>
      </c>
      <c r="L4" s="4">
        <v>1</v>
      </c>
      <c r="M4" s="4">
        <v>1</v>
      </c>
      <c r="N4" s="4">
        <v>2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/>
      <c r="AB4" s="4"/>
      <c r="AC4" s="4"/>
      <c r="AD4" s="4"/>
      <c r="AE4" s="4"/>
      <c r="AF4" s="4"/>
      <c r="AG4" s="4"/>
      <c r="AH4" s="4"/>
      <c r="AI4" s="4">
        <f t="shared" si="0"/>
        <v>25</v>
      </c>
      <c r="AJ4" s="22"/>
    </row>
    <row r="5" spans="1:36" x14ac:dyDescent="0.25">
      <c r="A5" s="2" t="s">
        <v>14</v>
      </c>
      <c r="B5" s="33" t="s">
        <v>22</v>
      </c>
      <c r="C5" s="9" t="s">
        <v>21</v>
      </c>
      <c r="D5" s="4">
        <v>1</v>
      </c>
      <c r="E5" s="4">
        <v>2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2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2</v>
      </c>
      <c r="W5" s="4">
        <v>1</v>
      </c>
      <c r="X5" s="4">
        <v>1</v>
      </c>
      <c r="Y5" s="4">
        <v>1</v>
      </c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25</v>
      </c>
      <c r="AJ5" s="22"/>
    </row>
    <row r="6" spans="1:36" ht="12.45" x14ac:dyDescent="0.25">
      <c r="A6" s="2" t="s">
        <v>15</v>
      </c>
      <c r="B6" s="2" t="s">
        <v>20</v>
      </c>
      <c r="C6" s="9" t="s">
        <v>33</v>
      </c>
      <c r="D6" s="4">
        <v>1</v>
      </c>
      <c r="E6" s="4">
        <v>1</v>
      </c>
      <c r="F6" s="4">
        <v>1</v>
      </c>
      <c r="G6" s="4">
        <v>1</v>
      </c>
      <c r="H6" s="4">
        <v>4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2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21</v>
      </c>
      <c r="AJ6" s="22"/>
    </row>
    <row r="7" spans="1:36" x14ac:dyDescent="0.25">
      <c r="A7" s="2" t="s">
        <v>14</v>
      </c>
      <c r="B7" s="2" t="s">
        <v>24</v>
      </c>
      <c r="C7" s="9" t="s">
        <v>37</v>
      </c>
      <c r="D7" s="4">
        <v>1</v>
      </c>
      <c r="E7" s="4">
        <v>1</v>
      </c>
      <c r="F7" s="4">
        <v>1</v>
      </c>
      <c r="G7" s="5">
        <v>2</v>
      </c>
      <c r="H7" s="4">
        <v>1</v>
      </c>
      <c r="I7" s="4">
        <v>1</v>
      </c>
      <c r="J7" s="4">
        <v>1</v>
      </c>
      <c r="K7" s="4">
        <v>1</v>
      </c>
      <c r="L7" s="4">
        <v>2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2</v>
      </c>
      <c r="T7" s="4">
        <v>1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20</v>
      </c>
      <c r="AJ7" s="22"/>
    </row>
    <row r="8" spans="1:36" x14ac:dyDescent="0.25">
      <c r="A8" s="2" t="s">
        <v>14</v>
      </c>
      <c r="B8" s="2" t="s">
        <v>18</v>
      </c>
      <c r="C8" s="9" t="s">
        <v>65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2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19</v>
      </c>
      <c r="AJ8" s="22"/>
    </row>
    <row r="9" spans="1:36" ht="12.45" x14ac:dyDescent="0.25">
      <c r="A9" s="2" t="s">
        <v>14</v>
      </c>
      <c r="B9" s="2" t="s">
        <v>29</v>
      </c>
      <c r="C9" s="9" t="s">
        <v>69</v>
      </c>
      <c r="D9" s="4">
        <v>1</v>
      </c>
      <c r="E9" s="4">
        <v>2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2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2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18</v>
      </c>
      <c r="AJ9" s="22"/>
    </row>
    <row r="10" spans="1:36" ht="12.45" x14ac:dyDescent="0.25">
      <c r="A10" s="2" t="s">
        <v>15</v>
      </c>
      <c r="B10" s="2" t="s">
        <v>14</v>
      </c>
      <c r="C10" s="9" t="s">
        <v>25</v>
      </c>
      <c r="D10" s="4">
        <v>1</v>
      </c>
      <c r="E10" s="4">
        <v>1</v>
      </c>
      <c r="F10" s="4">
        <v>1</v>
      </c>
      <c r="G10" s="4">
        <v>1</v>
      </c>
      <c r="H10" s="4">
        <v>2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2</v>
      </c>
      <c r="Q10" s="4">
        <v>1</v>
      </c>
      <c r="R10" s="4">
        <v>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17</v>
      </c>
      <c r="AJ10" s="22"/>
    </row>
    <row r="11" spans="1:36" ht="12.45" x14ac:dyDescent="0.25">
      <c r="A11" s="2" t="s">
        <v>14</v>
      </c>
      <c r="B11" s="2" t="s">
        <v>16</v>
      </c>
      <c r="C11" s="9" t="s">
        <v>62</v>
      </c>
      <c r="D11" s="4">
        <v>2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28">
        <v>1</v>
      </c>
      <c r="Q11" s="28">
        <v>1</v>
      </c>
      <c r="R11" s="28">
        <v>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16</v>
      </c>
      <c r="AJ11" s="22"/>
    </row>
    <row r="12" spans="1:36" x14ac:dyDescent="0.25">
      <c r="A12" s="2" t="s">
        <v>15</v>
      </c>
      <c r="B12" s="2" t="s">
        <v>17</v>
      </c>
      <c r="C12" s="9" t="s">
        <v>30</v>
      </c>
      <c r="D12" s="4">
        <v>1</v>
      </c>
      <c r="E12" s="4">
        <v>1</v>
      </c>
      <c r="F12" s="4">
        <v>1</v>
      </c>
      <c r="G12" s="4">
        <v>2</v>
      </c>
      <c r="H12" s="4">
        <v>1</v>
      </c>
      <c r="I12" s="4">
        <v>1</v>
      </c>
      <c r="J12" s="4">
        <v>1</v>
      </c>
      <c r="K12" s="4">
        <v>1</v>
      </c>
      <c r="L12" s="4">
        <v>2</v>
      </c>
      <c r="M12" s="4">
        <v>1</v>
      </c>
      <c r="N12" s="4">
        <v>1</v>
      </c>
      <c r="O12" s="4">
        <v>1</v>
      </c>
      <c r="P12" s="39">
        <v>1</v>
      </c>
      <c r="Q12" s="4">
        <v>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16</v>
      </c>
      <c r="AJ12" s="22"/>
    </row>
    <row r="13" spans="1:36" x14ac:dyDescent="0.25">
      <c r="A13" s="2" t="s">
        <v>14</v>
      </c>
      <c r="B13" s="2" t="s">
        <v>36</v>
      </c>
      <c r="C13" s="9" t="s">
        <v>23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28">
        <v>1</v>
      </c>
      <c r="P13" s="39"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13</v>
      </c>
      <c r="AJ13" s="22"/>
    </row>
    <row r="14" spans="1:36" ht="12.45" x14ac:dyDescent="0.25">
      <c r="A14" s="2" t="s">
        <v>14</v>
      </c>
      <c r="B14" s="2" t="s">
        <v>15</v>
      </c>
      <c r="C14" s="9" t="s">
        <v>63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2</v>
      </c>
      <c r="K14" s="4">
        <v>1</v>
      </c>
      <c r="L14" s="28">
        <v>2</v>
      </c>
      <c r="M14" s="4">
        <v>1</v>
      </c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13</v>
      </c>
      <c r="AJ14" s="22"/>
    </row>
    <row r="15" spans="1:36" ht="12.45" x14ac:dyDescent="0.25">
      <c r="A15" s="2" t="s">
        <v>14</v>
      </c>
      <c r="B15" s="2" t="s">
        <v>34</v>
      </c>
      <c r="C15" s="9" t="s">
        <v>68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 t="shared" si="0"/>
        <v>12</v>
      </c>
      <c r="AJ15" s="22"/>
    </row>
    <row r="16" spans="1:36" x14ac:dyDescent="0.25">
      <c r="A16" s="2" t="s">
        <v>15</v>
      </c>
      <c r="B16" s="2" t="s">
        <v>0</v>
      </c>
      <c r="C16" s="9" t="s">
        <v>28</v>
      </c>
      <c r="D16" s="4">
        <v>1</v>
      </c>
      <c r="E16" s="4">
        <v>1</v>
      </c>
      <c r="F16" s="4">
        <v>1</v>
      </c>
      <c r="G16" s="4">
        <v>2</v>
      </c>
      <c r="H16" s="4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6</v>
      </c>
      <c r="AJ16" s="22"/>
    </row>
    <row r="17" spans="1:82" ht="12.45" x14ac:dyDescent="0.25">
      <c r="A17" s="2" t="s">
        <v>15</v>
      </c>
      <c r="B17" s="2" t="s">
        <v>32</v>
      </c>
      <c r="C17" s="9" t="s">
        <v>26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 t="shared" si="0"/>
        <v>6</v>
      </c>
      <c r="AJ17" s="22"/>
    </row>
    <row r="18" spans="1:82" x14ac:dyDescent="0.25">
      <c r="A18" s="2" t="s">
        <v>15</v>
      </c>
      <c r="B18" s="2" t="s">
        <v>31</v>
      </c>
      <c r="C18" s="9" t="s">
        <v>35</v>
      </c>
      <c r="D18" s="4">
        <v>1</v>
      </c>
      <c r="E18" s="4">
        <v>1</v>
      </c>
      <c r="F18" s="28">
        <v>1</v>
      </c>
      <c r="G18" s="4">
        <v>1</v>
      </c>
      <c r="H18" s="4">
        <v>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 t="shared" si="0"/>
        <v>5</v>
      </c>
      <c r="AJ18" s="22"/>
    </row>
    <row r="19" spans="1:82" ht="12.45" x14ac:dyDescent="0.25">
      <c r="A19" s="2" t="s">
        <v>15</v>
      </c>
      <c r="B19" s="2" t="s">
        <v>38</v>
      </c>
      <c r="C19" s="9" t="s">
        <v>13</v>
      </c>
      <c r="D19" s="4">
        <v>1</v>
      </c>
      <c r="E19" s="4">
        <v>1</v>
      </c>
      <c r="F19" s="4">
        <v>1</v>
      </c>
      <c r="G19" s="28">
        <v>1</v>
      </c>
      <c r="H19" s="28">
        <v>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>
        <f t="shared" si="0"/>
        <v>5</v>
      </c>
      <c r="AJ19" s="22"/>
    </row>
    <row r="20" spans="1:82" ht="12.45" x14ac:dyDescent="0.25">
      <c r="A20" s="2" t="s">
        <v>15</v>
      </c>
      <c r="B20" s="2" t="s">
        <v>39</v>
      </c>
      <c r="C20" s="9" t="s">
        <v>6</v>
      </c>
      <c r="D20" s="4">
        <v>2</v>
      </c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>
        <f t="shared" si="0"/>
        <v>3</v>
      </c>
      <c r="AJ20" s="22"/>
    </row>
    <row r="21" spans="1:82" x14ac:dyDescent="0.25">
      <c r="A21" s="2" t="s">
        <v>14</v>
      </c>
      <c r="B21" s="2" t="s">
        <v>72</v>
      </c>
      <c r="C21" s="9" t="s">
        <v>67</v>
      </c>
      <c r="D21" s="4">
        <v>1</v>
      </c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>
        <f t="shared" si="0"/>
        <v>2</v>
      </c>
      <c r="AJ21" s="22"/>
    </row>
    <row r="22" spans="1:82" ht="12.45" x14ac:dyDescent="0.25">
      <c r="A22" s="2" t="s">
        <v>14</v>
      </c>
      <c r="B22" s="2" t="s">
        <v>71</v>
      </c>
      <c r="C22" s="9" t="s">
        <v>70</v>
      </c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>
        <f t="shared" si="0"/>
        <v>1</v>
      </c>
      <c r="AJ22" s="22"/>
    </row>
    <row r="23" spans="1:82" ht="21" x14ac:dyDescent="0.25">
      <c r="A23" s="1" t="s">
        <v>0</v>
      </c>
      <c r="B23" s="2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>
        <f t="shared" si="0"/>
        <v>0</v>
      </c>
      <c r="AJ23" s="22"/>
    </row>
    <row r="24" spans="1:82" ht="12.45" x14ac:dyDescent="0.25">
      <c r="A24" s="9"/>
      <c r="B24" s="2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22"/>
    </row>
    <row r="25" spans="1:82" ht="12.45" x14ac:dyDescent="0.25">
      <c r="A25" s="9"/>
      <c r="B25" s="2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22"/>
    </row>
    <row r="26" spans="1:82" ht="18" x14ac:dyDescent="0.35">
      <c r="A26" s="9"/>
      <c r="B26" s="2" t="s">
        <v>7</v>
      </c>
      <c r="C26" s="9" t="s">
        <v>8</v>
      </c>
      <c r="D26" s="4" t="s">
        <v>9</v>
      </c>
      <c r="E26" s="11" t="s">
        <v>10</v>
      </c>
      <c r="F26" s="12">
        <v>1</v>
      </c>
      <c r="G26" s="83">
        <v>2</v>
      </c>
      <c r="H26" s="83">
        <v>3</v>
      </c>
      <c r="I26" s="83">
        <v>4</v>
      </c>
      <c r="J26" s="12">
        <v>5</v>
      </c>
      <c r="K26" s="12">
        <v>6</v>
      </c>
      <c r="L26" s="12">
        <v>7</v>
      </c>
      <c r="M26" s="12">
        <v>8</v>
      </c>
      <c r="N26" s="12">
        <v>9</v>
      </c>
      <c r="O26" s="12">
        <v>10</v>
      </c>
      <c r="P26" s="83">
        <v>11</v>
      </c>
      <c r="Q26" s="83">
        <v>12</v>
      </c>
      <c r="R26" s="83">
        <v>13</v>
      </c>
      <c r="S26" s="83">
        <v>14</v>
      </c>
      <c r="T26" s="83">
        <v>15</v>
      </c>
      <c r="U26" s="83">
        <v>16</v>
      </c>
      <c r="V26" s="83">
        <v>17</v>
      </c>
      <c r="W26" s="83">
        <v>18</v>
      </c>
      <c r="X26" s="83">
        <v>19</v>
      </c>
      <c r="Y26" s="12">
        <v>20</v>
      </c>
      <c r="Z26" s="12">
        <v>21</v>
      </c>
      <c r="AA26" s="12">
        <v>22</v>
      </c>
      <c r="AB26" s="12">
        <v>23</v>
      </c>
      <c r="AC26" s="12">
        <v>24</v>
      </c>
      <c r="AD26" s="12">
        <v>25</v>
      </c>
      <c r="AE26" s="12">
        <v>26</v>
      </c>
      <c r="AF26" s="83">
        <v>27</v>
      </c>
      <c r="AG26" s="83">
        <v>28</v>
      </c>
      <c r="AH26" s="83">
        <v>29</v>
      </c>
      <c r="AI26" s="83">
        <v>30</v>
      </c>
      <c r="AJ26" s="83">
        <v>31</v>
      </c>
      <c r="AK26" s="84">
        <v>32</v>
      </c>
      <c r="AL26" s="12">
        <v>33</v>
      </c>
      <c r="AM26" s="12">
        <v>34</v>
      </c>
      <c r="AN26" s="12">
        <v>35</v>
      </c>
      <c r="AO26" s="12">
        <v>36</v>
      </c>
      <c r="AP26" s="12">
        <v>37</v>
      </c>
      <c r="AQ26" s="12">
        <v>38</v>
      </c>
      <c r="AR26" s="12">
        <v>39</v>
      </c>
      <c r="AS26" s="83">
        <v>40</v>
      </c>
      <c r="AT26" s="83">
        <v>41</v>
      </c>
      <c r="AU26" s="83">
        <v>42</v>
      </c>
      <c r="AV26" s="83">
        <v>43</v>
      </c>
      <c r="AW26" s="83">
        <v>44</v>
      </c>
      <c r="AX26" s="83">
        <v>45</v>
      </c>
      <c r="AY26" s="12">
        <v>46</v>
      </c>
      <c r="AZ26" s="12">
        <v>47</v>
      </c>
      <c r="BA26" s="12">
        <v>48</v>
      </c>
      <c r="BB26" s="12">
        <v>49</v>
      </c>
      <c r="BC26" s="12">
        <v>50</v>
      </c>
      <c r="BD26" s="12">
        <v>51</v>
      </c>
      <c r="BE26" s="12">
        <v>52</v>
      </c>
      <c r="BF26" s="12">
        <v>53</v>
      </c>
      <c r="BG26" s="12">
        <v>54</v>
      </c>
      <c r="BH26" s="12">
        <v>55</v>
      </c>
      <c r="BI26" s="12">
        <v>56</v>
      </c>
      <c r="BJ26" s="12">
        <v>57</v>
      </c>
      <c r="BK26" s="12">
        <v>58</v>
      </c>
      <c r="BL26" s="12">
        <v>59</v>
      </c>
      <c r="BM26" s="12">
        <v>60</v>
      </c>
      <c r="BN26" s="48" t="s">
        <v>78</v>
      </c>
      <c r="BO26" s="12">
        <v>1</v>
      </c>
      <c r="BP26" s="12">
        <v>2</v>
      </c>
      <c r="BQ26" s="12">
        <v>3</v>
      </c>
      <c r="BR26" s="12">
        <v>4</v>
      </c>
      <c r="BS26" s="12">
        <v>5</v>
      </c>
      <c r="BT26" s="12">
        <v>6</v>
      </c>
      <c r="BU26" s="12">
        <v>7</v>
      </c>
      <c r="BV26" s="48" t="s">
        <v>78</v>
      </c>
      <c r="BW26" s="12">
        <v>1</v>
      </c>
      <c r="BX26" s="12">
        <v>2</v>
      </c>
      <c r="BY26" s="12">
        <v>3</v>
      </c>
      <c r="BZ26" s="12">
        <v>4</v>
      </c>
      <c r="CA26" s="12">
        <v>5</v>
      </c>
      <c r="CB26" s="12">
        <v>6</v>
      </c>
      <c r="CC26" s="12">
        <v>7</v>
      </c>
    </row>
    <row r="27" spans="1:82" ht="21" x14ac:dyDescent="0.4">
      <c r="A27" s="20" t="s">
        <v>6</v>
      </c>
      <c r="B27" s="14">
        <f>52-(COUNTBLANK(F27:BE27)+COUNTIF(F27:BE27,"N"))</f>
        <v>51</v>
      </c>
      <c r="C27" s="15">
        <f>COUNTIF(F27:BE27,"N")</f>
        <v>1</v>
      </c>
      <c r="D27" s="16">
        <f>SUM(F27:BE27)</f>
        <v>12</v>
      </c>
      <c r="E27" s="36">
        <f>B27/D27</f>
        <v>4.25</v>
      </c>
      <c r="F27" s="21">
        <v>0</v>
      </c>
      <c r="G27" s="21">
        <v>0</v>
      </c>
      <c r="H27" s="23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7">
        <v>1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3">
        <v>1</v>
      </c>
      <c r="AG27" s="23">
        <v>1</v>
      </c>
      <c r="AH27" s="21">
        <v>0</v>
      </c>
      <c r="AI27" s="23">
        <v>1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38">
        <v>1</v>
      </c>
      <c r="AP27" s="21">
        <v>0</v>
      </c>
      <c r="AQ27" s="23">
        <v>1</v>
      </c>
      <c r="AR27" s="21">
        <v>0</v>
      </c>
      <c r="AS27" s="27">
        <v>1</v>
      </c>
      <c r="AT27" s="23">
        <v>1</v>
      </c>
      <c r="AU27" s="21">
        <v>0</v>
      </c>
      <c r="AV27" s="23">
        <v>1</v>
      </c>
      <c r="AW27" s="23">
        <v>1</v>
      </c>
      <c r="AX27" s="23">
        <v>1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18" t="s">
        <v>11</v>
      </c>
      <c r="BF27" s="18"/>
      <c r="BG27" s="18"/>
      <c r="BH27" s="18"/>
      <c r="BI27" s="18"/>
      <c r="BJ27" s="18"/>
      <c r="BK27" s="18"/>
      <c r="BL27" s="18"/>
      <c r="BM27" s="18"/>
      <c r="BN27" s="47" t="s">
        <v>38</v>
      </c>
      <c r="BO27" s="21">
        <v>0</v>
      </c>
      <c r="BP27" s="21">
        <v>0</v>
      </c>
      <c r="BQ27" s="18" t="s">
        <v>11</v>
      </c>
      <c r="BR27" s="18" t="s">
        <v>11</v>
      </c>
      <c r="BS27" s="76"/>
      <c r="BT27" s="76"/>
      <c r="BU27" s="76"/>
      <c r="BV27" s="47" t="s">
        <v>19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46" t="s">
        <v>82</v>
      </c>
    </row>
    <row r="28" spans="1:82" ht="21" x14ac:dyDescent="0.4">
      <c r="A28" s="20" t="s">
        <v>75</v>
      </c>
      <c r="B28" s="14">
        <f>60-(COUNTBLANK(F28:BM28)+COUNTIF(F28:BM28,"N"))</f>
        <v>56</v>
      </c>
      <c r="C28" s="15">
        <f>COUNTIF(F28:BM28,"N")</f>
        <v>0</v>
      </c>
      <c r="D28" s="16">
        <f>SUM(F28:BM28)</f>
        <v>21</v>
      </c>
      <c r="E28" s="35">
        <f>B28/D28</f>
        <v>2.6666666666666665</v>
      </c>
      <c r="F28" s="21">
        <v>0</v>
      </c>
      <c r="G28" s="27">
        <v>1</v>
      </c>
      <c r="H28" s="21">
        <v>0</v>
      </c>
      <c r="I28" s="21">
        <v>0</v>
      </c>
      <c r="J28" s="4"/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3">
        <v>2</v>
      </c>
      <c r="R28" s="21">
        <v>0</v>
      </c>
      <c r="S28" s="23">
        <v>1</v>
      </c>
      <c r="T28" s="27">
        <v>1</v>
      </c>
      <c r="U28" s="21">
        <v>0</v>
      </c>
      <c r="V28" s="27">
        <v>1</v>
      </c>
      <c r="W28" s="23">
        <v>1</v>
      </c>
      <c r="X28" s="23">
        <v>1</v>
      </c>
      <c r="Y28" s="4"/>
      <c r="Z28" s="21">
        <v>0</v>
      </c>
      <c r="AA28" s="21">
        <v>0</v>
      </c>
      <c r="AB28" s="38">
        <v>1</v>
      </c>
      <c r="AC28" s="21">
        <v>0</v>
      </c>
      <c r="AD28" s="21">
        <v>0</v>
      </c>
      <c r="AE28" s="21">
        <v>0</v>
      </c>
      <c r="AF28" s="21">
        <v>0</v>
      </c>
      <c r="AG28" s="23">
        <v>2</v>
      </c>
      <c r="AH28" s="21">
        <v>0</v>
      </c>
      <c r="AI28" s="21">
        <v>0</v>
      </c>
      <c r="AJ28" s="21">
        <v>0</v>
      </c>
      <c r="AK28" s="56">
        <v>1</v>
      </c>
      <c r="AL28" s="21">
        <v>0</v>
      </c>
      <c r="AM28" s="21">
        <v>0</v>
      </c>
      <c r="AO28" s="21">
        <v>0</v>
      </c>
      <c r="AP28" s="21">
        <v>0</v>
      </c>
      <c r="AQ28" s="21">
        <v>0</v>
      </c>
      <c r="AR28" s="21">
        <v>0</v>
      </c>
      <c r="AS28" s="27">
        <v>2</v>
      </c>
      <c r="AT28" s="23">
        <v>1</v>
      </c>
      <c r="AU28" s="23">
        <v>1</v>
      </c>
      <c r="AV28" s="21">
        <v>0</v>
      </c>
      <c r="AW28" s="23">
        <v>1</v>
      </c>
      <c r="AX28" s="23">
        <v>1</v>
      </c>
      <c r="AY28" s="21">
        <v>0</v>
      </c>
      <c r="AZ28" s="21">
        <v>0</v>
      </c>
      <c r="BA28" s="21">
        <v>0</v>
      </c>
      <c r="BB28" s="27">
        <v>1</v>
      </c>
      <c r="BD28" s="21">
        <v>0</v>
      </c>
      <c r="BE28" s="21">
        <v>0</v>
      </c>
      <c r="BF28" s="21">
        <v>0</v>
      </c>
      <c r="BG28" s="23">
        <v>1</v>
      </c>
      <c r="BH28" s="21">
        <v>0</v>
      </c>
      <c r="BI28" s="21">
        <v>0</v>
      </c>
      <c r="BJ28" s="21">
        <v>0</v>
      </c>
      <c r="BK28" s="21">
        <v>0</v>
      </c>
      <c r="BL28" s="23">
        <v>1</v>
      </c>
      <c r="BM28" s="21">
        <v>0</v>
      </c>
      <c r="BN28" s="71" t="s">
        <v>29</v>
      </c>
      <c r="BO28" s="21">
        <v>0</v>
      </c>
      <c r="BP28" s="23">
        <v>1</v>
      </c>
      <c r="BQ28" s="21">
        <v>0</v>
      </c>
      <c r="BR28" s="21">
        <v>0</v>
      </c>
      <c r="BS28" s="23">
        <v>2</v>
      </c>
      <c r="BT28" s="46" t="s">
        <v>114</v>
      </c>
      <c r="BU28" s="75"/>
      <c r="BV28" s="72" t="s">
        <v>15</v>
      </c>
      <c r="BW28" s="23">
        <v>1</v>
      </c>
      <c r="BX28" s="21">
        <v>0</v>
      </c>
      <c r="BY28" s="21">
        <v>0</v>
      </c>
      <c r="BZ28" s="23">
        <v>1</v>
      </c>
      <c r="CA28" s="21">
        <v>0</v>
      </c>
      <c r="CB28" s="46" t="s">
        <v>113</v>
      </c>
      <c r="CC28" s="73"/>
    </row>
    <row r="29" spans="1:82" ht="21" x14ac:dyDescent="0.4">
      <c r="A29" s="20" t="s">
        <v>115</v>
      </c>
      <c r="B29" s="14">
        <f>52-(COUNTBLANK(F29:BE29)+COUNTIF(F29:BE29,"N"))</f>
        <v>49</v>
      </c>
      <c r="C29" s="15">
        <f>COUNTIF(F29:BE29,"N")</f>
        <v>3</v>
      </c>
      <c r="D29" s="16">
        <f>SUM(F29:BE29)</f>
        <v>9</v>
      </c>
      <c r="E29" s="35">
        <f>B29/D29</f>
        <v>5.4444444444444446</v>
      </c>
      <c r="F29" s="21">
        <v>0</v>
      </c>
      <c r="G29" s="21">
        <v>0</v>
      </c>
      <c r="H29" s="21">
        <v>0</v>
      </c>
      <c r="I29" s="23">
        <v>1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3">
        <v>1</v>
      </c>
      <c r="Q29" s="21">
        <v>0</v>
      </c>
      <c r="R29" s="27">
        <v>2</v>
      </c>
      <c r="S29" s="21">
        <v>0</v>
      </c>
      <c r="T29" s="21">
        <v>0</v>
      </c>
      <c r="U29" s="21">
        <v>0</v>
      </c>
      <c r="V29" s="23">
        <v>1</v>
      </c>
      <c r="W29" s="21">
        <v>0</v>
      </c>
      <c r="X29" s="21">
        <v>0</v>
      </c>
      <c r="Y29" s="21">
        <v>0</v>
      </c>
      <c r="Z29" s="21">
        <v>0</v>
      </c>
      <c r="AA29" s="23">
        <v>1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3">
        <v>1</v>
      </c>
      <c r="AK29" s="27">
        <v>1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3">
        <v>1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18" t="s">
        <v>11</v>
      </c>
      <c r="BC29" s="18" t="s">
        <v>11</v>
      </c>
      <c r="BD29" s="21">
        <v>0</v>
      </c>
      <c r="BE29" s="18" t="s">
        <v>11</v>
      </c>
    </row>
    <row r="30" spans="1:82" x14ac:dyDescent="0.25">
      <c r="A30" s="9" t="s">
        <v>120</v>
      </c>
      <c r="B30" s="2">
        <f>SUM(F30:BE30)</f>
        <v>81</v>
      </c>
      <c r="C30" s="9">
        <f>COUNTIF(F30:BE30,"N")</f>
        <v>3</v>
      </c>
      <c r="D30" s="4">
        <f>B30/D29</f>
        <v>9</v>
      </c>
      <c r="E30" s="4">
        <f>B30/B29</f>
        <v>1.653061224489796</v>
      </c>
      <c r="F30" s="5">
        <v>0</v>
      </c>
      <c r="G30" s="5">
        <v>2</v>
      </c>
      <c r="H30" s="5">
        <v>1</v>
      </c>
      <c r="I30" s="5">
        <v>1</v>
      </c>
      <c r="J30" s="5">
        <v>1</v>
      </c>
      <c r="K30" s="5">
        <v>0</v>
      </c>
      <c r="L30" s="5">
        <v>3</v>
      </c>
      <c r="M30" s="5">
        <v>1</v>
      </c>
      <c r="N30" s="5">
        <v>5</v>
      </c>
      <c r="O30" s="5">
        <v>1</v>
      </c>
      <c r="P30" s="5">
        <v>4</v>
      </c>
      <c r="Q30" s="5">
        <v>3</v>
      </c>
      <c r="R30" s="5">
        <v>4</v>
      </c>
      <c r="S30" s="5">
        <v>1</v>
      </c>
      <c r="T30" s="5">
        <v>3</v>
      </c>
      <c r="U30" s="5">
        <v>3</v>
      </c>
      <c r="V30" s="5">
        <v>2</v>
      </c>
      <c r="W30" s="5">
        <v>2</v>
      </c>
      <c r="X30" s="5">
        <v>1</v>
      </c>
      <c r="Y30" s="5">
        <v>2</v>
      </c>
      <c r="Z30" s="5">
        <v>1</v>
      </c>
      <c r="AA30" s="5">
        <v>3</v>
      </c>
      <c r="AB30" s="5">
        <v>2</v>
      </c>
      <c r="AC30" s="5">
        <v>0</v>
      </c>
      <c r="AD30" s="5">
        <v>1</v>
      </c>
      <c r="AE30" s="5">
        <v>1</v>
      </c>
      <c r="AF30" s="5">
        <v>1</v>
      </c>
      <c r="AG30" s="5">
        <v>0</v>
      </c>
      <c r="AH30" s="5">
        <v>2</v>
      </c>
      <c r="AI30" s="5">
        <v>0</v>
      </c>
      <c r="AJ30" s="5">
        <v>1</v>
      </c>
      <c r="AK30" s="5">
        <v>3</v>
      </c>
      <c r="AL30" s="5">
        <v>3</v>
      </c>
      <c r="AM30" s="5">
        <v>1</v>
      </c>
      <c r="AN30" s="5">
        <v>0</v>
      </c>
      <c r="AO30" s="5">
        <v>6</v>
      </c>
      <c r="AP30" s="5">
        <v>2</v>
      </c>
      <c r="AQ30" s="5">
        <v>1</v>
      </c>
      <c r="AR30" s="5">
        <v>1</v>
      </c>
      <c r="AS30" s="5">
        <v>3</v>
      </c>
      <c r="AT30" s="5">
        <v>2</v>
      </c>
      <c r="AU30" s="5">
        <v>0</v>
      </c>
      <c r="AV30" s="5">
        <v>1</v>
      </c>
      <c r="AW30" s="5">
        <v>1</v>
      </c>
      <c r="AX30" s="5">
        <v>2</v>
      </c>
      <c r="AY30" s="5">
        <v>0</v>
      </c>
      <c r="AZ30">
        <v>1</v>
      </c>
      <c r="BA30">
        <v>1</v>
      </c>
      <c r="BB30" s="4" t="s">
        <v>11</v>
      </c>
      <c r="BC30" s="4" t="s">
        <v>11</v>
      </c>
      <c r="BD30">
        <v>1</v>
      </c>
      <c r="BE30" s="4" t="s">
        <v>11</v>
      </c>
    </row>
    <row r="31" spans="1:82" ht="21" x14ac:dyDescent="0.4">
      <c r="A31" s="20" t="s">
        <v>123</v>
      </c>
      <c r="B31" s="14">
        <f>52-(COUNTBLANK(F31:BE31)+COUNTIF(F31:BE31,"N"))</f>
        <v>0</v>
      </c>
      <c r="C31" s="15">
        <f>COUNTIF(F31:BE31,"N")</f>
        <v>0</v>
      </c>
      <c r="D31" s="16">
        <f>SUM(F31:BE31)</f>
        <v>0</v>
      </c>
      <c r="E31" s="35" t="e">
        <f>B31/D31</f>
        <v>#DIV/0!</v>
      </c>
    </row>
    <row r="32" spans="1:82" x14ac:dyDescent="0.25">
      <c r="A32" s="9" t="s">
        <v>120</v>
      </c>
      <c r="B32" s="2">
        <f>SUM(F32:BE32)</f>
        <v>0</v>
      </c>
      <c r="C32" s="9">
        <f>COUNTIF(F32:BE32,"N")</f>
        <v>0</v>
      </c>
      <c r="D32" s="4" t="e">
        <f>B32/D31</f>
        <v>#DIV/0!</v>
      </c>
      <c r="E32" s="4" t="e">
        <f>B32/B31</f>
        <v>#DIV/0!</v>
      </c>
    </row>
  </sheetData>
  <autoFilter ref="A1:AI1" xr:uid="{00000000-0009-0000-0000-000001000000}">
    <sortState xmlns:xlrd2="http://schemas.microsoft.com/office/spreadsheetml/2017/richdata2" ref="A2:AI23">
      <sortCondition descending="1" ref="AI1"/>
    </sortState>
  </autoFilter>
  <hyperlinks>
    <hyperlink ref="B2" r:id="rId1" xr:uid="{00000000-0004-0000-0100-000000000000}"/>
    <hyperlink ref="E27" r:id="rId2" display="..\SROVNÁNÍ STŘELCŮ (automaticky uloženo) (automaticky uloženo).xlsx" xr:uid="{00000000-0004-0000-0100-000001000000}"/>
    <hyperlink ref="E28" r:id="rId3" display="..\SROVNÁNÍ STŘELCŮ (automaticky uloženo) (automaticky uloženo).xlsx" xr:uid="{2AF57181-20A7-4C1B-B80B-59DEF906A3B6}"/>
    <hyperlink ref="E29" r:id="rId4" display="..\SROVNÁNÍ STŘELCŮ (automaticky uloženo) (automaticky uloženo).xlsx" xr:uid="{456E2C56-BBA5-4846-9E95-D77EF7F4A11C}"/>
    <hyperlink ref="E31" r:id="rId5" display="..\SROVNÁNÍ STŘELCŮ (automaticky uloženo) (automaticky uloženo).xlsx" xr:uid="{EE05B697-E515-4336-BEB1-D3F4F025CB62}"/>
  </hyperlinks>
  <pageMargins left="0.7" right="0.7" top="0.78740157499999996" bottom="0.78740157499999996" header="0.3" footer="0.3"/>
  <pageSetup paperSize="0" orientation="portrait" horizontalDpi="0" verticalDpi="0" copie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DOMINIK SIMON</vt:lpstr>
      <vt:lpstr>FILIP PETRÁSEK</vt:lpstr>
      <vt:lpstr>JAN ORDOŠ</vt:lpstr>
      <vt:lpstr>BRANT HARRIS</vt:lpstr>
      <vt:lpstr>Adam Kubík</vt:lpstr>
      <vt:lpstr>MATYÁŠ HUMENÍK</vt:lpstr>
      <vt:lpstr>Martin BERÁNEK # 56</vt:lpstr>
      <vt:lpstr>MILAN GULAŠ # 77</vt:lpstr>
      <vt:lpstr>LUKÁŠ PECH # 23</vt:lpstr>
      <vt:lpstr>FILIP PŘIKRYL # 87</vt:lpstr>
      <vt:lpstr>LUKÁŠ VOPELKA # 90</vt:lpstr>
      <vt:lpstr>JAKUB VALSKÝ # 71</vt:lpstr>
      <vt:lpstr>MATĚJ TOMAN # 20</vt:lpstr>
      <vt:lpstr>SOUHRN</vt:lpstr>
      <vt:lpstr>MARTIN HANZL # 79</vt:lpstr>
      <vt:lpstr>Tomáš Chlubna</vt:lpstr>
      <vt:lpstr>MARCEL KŘÍŽ</vt:lpstr>
      <vt:lpstr>JOSEF KOLÁČEK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Šilhavý David</dc:creator>
  <cp:lastModifiedBy>Silhavy David</cp:lastModifiedBy>
  <dcterms:created xsi:type="dcterms:W3CDTF">2020-12-22T11:22:23Z</dcterms:created>
  <dcterms:modified xsi:type="dcterms:W3CDTF">2023-08-20T21:36:04Z</dcterms:modified>
</cp:coreProperties>
</file>